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https://esbjergkommune.sharepoint.com/sites/esdh_EMN33223/Dokumenter/Udbud 2026/Sommer/"/>
    </mc:Choice>
  </mc:AlternateContent>
  <xr:revisionPtr revIDLastSave="701" documentId="11_AD4D1D646341095ACB700032D591F1A0683EDF25" xr6:coauthVersionLast="47" xr6:coauthVersionMax="47" xr10:uidLastSave="{6660282F-FE1B-47A8-839C-72324B4B6525}"/>
  <bookViews>
    <workbookView xWindow="-28920" yWindow="-120" windowWidth="29040" windowHeight="15720" xr2:uid="{00000000-000D-0000-FFFF-FFFF00000000}"/>
  </bookViews>
  <sheets>
    <sheet name="Ark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7" i="1" l="1"/>
  <c r="F58" i="1"/>
  <c r="E58" i="1"/>
  <c r="I4" i="1"/>
  <c r="I3" i="1"/>
  <c r="I5" i="1"/>
  <c r="F87" i="1" l="1"/>
  <c r="F22" i="1"/>
  <c r="F98" i="1"/>
  <c r="F94" i="1"/>
  <c r="F53" i="1"/>
  <c r="E101" i="1"/>
  <c r="F100" i="1"/>
  <c r="F101" i="1" s="1"/>
  <c r="I112" i="1"/>
  <c r="I113" i="1"/>
  <c r="F112" i="1"/>
  <c r="F111" i="1"/>
  <c r="F103" i="1"/>
  <c r="F104" i="1"/>
  <c r="F105" i="1"/>
  <c r="F106" i="1"/>
  <c r="F107" i="1"/>
  <c r="F108" i="1"/>
  <c r="F77" i="1"/>
  <c r="F78" i="1"/>
  <c r="F76" i="1"/>
  <c r="F80" i="1" s="1"/>
  <c r="F71" i="1"/>
  <c r="F70" i="1"/>
  <c r="F62" i="1"/>
  <c r="F63" i="1"/>
  <c r="F64" i="1"/>
  <c r="F65" i="1"/>
  <c r="F66" i="1"/>
  <c r="F61" i="1"/>
  <c r="F67" i="1" s="1"/>
  <c r="F37" i="1"/>
  <c r="F38" i="1"/>
  <c r="F39" i="1"/>
  <c r="F40" i="1"/>
  <c r="F41" i="1"/>
  <c r="F42" i="1"/>
  <c r="F43" i="1"/>
  <c r="F44" i="1"/>
  <c r="F45" i="1"/>
  <c r="F46" i="1"/>
  <c r="F47" i="1"/>
  <c r="F36" i="1"/>
  <c r="F30" i="1"/>
  <c r="F31" i="1"/>
  <c r="F32" i="1"/>
  <c r="F3" i="1"/>
  <c r="F4" i="1"/>
  <c r="F5" i="1"/>
  <c r="F6" i="1"/>
  <c r="F7" i="1"/>
  <c r="F8" i="1"/>
  <c r="F26" i="1"/>
  <c r="F27" i="1"/>
  <c r="F28" i="1"/>
  <c r="F29" i="1"/>
  <c r="F25" i="1"/>
  <c r="F2" i="1"/>
  <c r="E98" i="1"/>
  <c r="I6" i="1"/>
  <c r="I7" i="1"/>
  <c r="I8" i="1"/>
  <c r="I12" i="1"/>
  <c r="I13" i="1"/>
  <c r="I14" i="1"/>
  <c r="I15" i="1"/>
  <c r="I16" i="1"/>
  <c r="I17" i="1"/>
  <c r="I18" i="1"/>
  <c r="I19" i="1"/>
  <c r="I20" i="1"/>
  <c r="I21" i="1"/>
  <c r="I25" i="1"/>
  <c r="I26" i="1"/>
  <c r="I27" i="1"/>
  <c r="I28" i="1"/>
  <c r="I29" i="1"/>
  <c r="I30" i="1"/>
  <c r="I31" i="1"/>
  <c r="I32" i="1"/>
  <c r="I36" i="1"/>
  <c r="I37" i="1"/>
  <c r="I38" i="1"/>
  <c r="I39" i="1"/>
  <c r="I40" i="1"/>
  <c r="I41" i="1"/>
  <c r="I42" i="1"/>
  <c r="I43" i="1"/>
  <c r="I44" i="1"/>
  <c r="I45" i="1"/>
  <c r="I46" i="1"/>
  <c r="I47" i="1"/>
  <c r="I51" i="1"/>
  <c r="I52" i="1"/>
  <c r="I56" i="1"/>
  <c r="I61" i="1"/>
  <c r="I62" i="1"/>
  <c r="I63" i="1"/>
  <c r="I64" i="1"/>
  <c r="I65" i="1"/>
  <c r="I66" i="1"/>
  <c r="I70" i="1"/>
  <c r="I71" i="1"/>
  <c r="I72" i="1"/>
  <c r="I76" i="1"/>
  <c r="I77" i="1"/>
  <c r="I78" i="1"/>
  <c r="I79" i="1"/>
  <c r="I83" i="1"/>
  <c r="I84" i="1"/>
  <c r="I85" i="1"/>
  <c r="I86" i="1"/>
  <c r="I90" i="1"/>
  <c r="I91" i="1"/>
  <c r="I92" i="1"/>
  <c r="I93" i="1"/>
  <c r="I97" i="1"/>
  <c r="I98" i="1" s="1"/>
  <c r="I100" i="1"/>
  <c r="I101" i="1" s="1"/>
  <c r="H101" i="1" s="1"/>
  <c r="I103" i="1"/>
  <c r="I104" i="1"/>
  <c r="I105" i="1"/>
  <c r="I106" i="1"/>
  <c r="I107" i="1"/>
  <c r="I111" i="1"/>
  <c r="I114" i="1"/>
  <c r="I115" i="1"/>
  <c r="I2" i="1"/>
  <c r="E116" i="1"/>
  <c r="E108" i="1"/>
  <c r="E94" i="1"/>
  <c r="E87" i="1"/>
  <c r="E80" i="1"/>
  <c r="E73" i="1"/>
  <c r="E67" i="1"/>
  <c r="E53" i="1"/>
  <c r="E48" i="1"/>
  <c r="E33" i="1"/>
  <c r="E22" i="1"/>
  <c r="E9" i="1"/>
  <c r="I58" i="1" l="1"/>
  <c r="H58" i="1" s="1"/>
  <c r="F73" i="1"/>
  <c r="H98" i="1"/>
  <c r="F33" i="1"/>
  <c r="F9" i="1"/>
  <c r="F48" i="1"/>
  <c r="F116" i="1"/>
  <c r="I9" i="1"/>
  <c r="H9" i="1" s="1"/>
  <c r="I108" i="1"/>
  <c r="H108" i="1" s="1"/>
  <c r="I94" i="1"/>
  <c r="H94" i="1" s="1"/>
  <c r="I87" i="1"/>
  <c r="H87" i="1" s="1"/>
  <c r="I80" i="1"/>
  <c r="H80" i="1" s="1"/>
  <c r="I73" i="1"/>
  <c r="H73" i="1" s="1"/>
  <c r="I67" i="1"/>
  <c r="H67" i="1" s="1"/>
  <c r="I53" i="1"/>
  <c r="H53" i="1" s="1"/>
  <c r="I48" i="1"/>
  <c r="H48" i="1" s="1"/>
  <c r="I33" i="1"/>
  <c r="H33" i="1" s="1"/>
  <c r="I22" i="1"/>
  <c r="H22" i="1" s="1"/>
  <c r="I116" i="1"/>
  <c r="H116" i="1" s="1"/>
</calcChain>
</file>

<file path=xl/sharedStrings.xml><?xml version="1.0" encoding="utf-8"?>
<sst xmlns="http://schemas.openxmlformats.org/spreadsheetml/2006/main" count="266" uniqueCount="200">
  <si>
    <t>Areal ID</t>
  </si>
  <si>
    <t>Kategori</t>
  </si>
  <si>
    <t>Betingelser</t>
  </si>
  <si>
    <t>Forpagter formål</t>
  </si>
  <si>
    <t>Areal ha</t>
  </si>
  <si>
    <t>Støtteberettiget areal ca. ha</t>
  </si>
  <si>
    <t>Markblok</t>
  </si>
  <si>
    <t>Tilbudspris kr./ha/år</t>
  </si>
  <si>
    <t>Samlet pris kr./år</t>
  </si>
  <si>
    <t>2027-26-0</t>
  </si>
  <si>
    <t>Ager</t>
  </si>
  <si>
    <t>Pesticidfri drift</t>
  </si>
  <si>
    <t>Ager i omdrift</t>
  </si>
  <si>
    <t>465152-96</t>
  </si>
  <si>
    <t>2027-26-1</t>
  </si>
  <si>
    <t>465152-82</t>
  </si>
  <si>
    <t>2027-26-2</t>
  </si>
  <si>
    <t>466154-20</t>
  </si>
  <si>
    <t>2027-26-3</t>
  </si>
  <si>
    <t>466150-24</t>
  </si>
  <si>
    <t>2027-26-4</t>
  </si>
  <si>
    <t>466150-37</t>
  </si>
  <si>
    <t>2027-26-5</t>
  </si>
  <si>
    <t>466150-68</t>
  </si>
  <si>
    <t>2027-26-6</t>
  </si>
  <si>
    <t>466150-88</t>
  </si>
  <si>
    <t>2027-26</t>
  </si>
  <si>
    <t>Overføres til tilbudsliste</t>
  </si>
  <si>
    <t>2027-27-0</t>
  </si>
  <si>
    <t>Afgræsning</t>
  </si>
  <si>
    <t>Kan græsses med 10-13 SK i 6-7 mdr. sommergræsning. Ingen vintergræsning og ingen tilskudsfodring.</t>
  </si>
  <si>
    <t>Naturpleje</t>
  </si>
  <si>
    <t>466150-15</t>
  </si>
  <si>
    <t>2027-27-1</t>
  </si>
  <si>
    <t>Græs til høslet</t>
  </si>
  <si>
    <t>Græs - omlægges 1. gang i perioden - må gødes - mulig permanent ekstensivering</t>
  </si>
  <si>
    <t>466150-43</t>
  </si>
  <si>
    <t>2027-27-2</t>
  </si>
  <si>
    <t>Fodring og helårsgræsning tilladt - mulig permanent ekstensivering</t>
  </si>
  <si>
    <t>466150-64</t>
  </si>
  <si>
    <t>2027-27-3</t>
  </si>
  <si>
    <t>Kan afgræsses med 3-5 SK fold afgræsses med 27-3, 27-4, 27-5, 27-6, i  6-7 mdr. sommergræsning. Ingen vintergræsning og ingen tilskudsfodring. - mulig permanent ekstensivering</t>
  </si>
  <si>
    <t>466150-53</t>
  </si>
  <si>
    <t>2027-27-4</t>
  </si>
  <si>
    <t>466150-41</t>
  </si>
  <si>
    <t>2027-27-5</t>
  </si>
  <si>
    <t>466150-70</t>
  </si>
  <si>
    <t>2027-27-6</t>
  </si>
  <si>
    <t>467149-09, 466149-97</t>
  </si>
  <si>
    <t>2027-27-7</t>
  </si>
  <si>
    <t>Kan afgræsses med 5-7 SK i  6-7 mdr. sommergræsning. Ingen vintergræsning og ingen tilskudsfodring.- mulig permanent ekstensivering</t>
  </si>
  <si>
    <t>467150-19</t>
  </si>
  <si>
    <t>2027-27-8</t>
  </si>
  <si>
    <t>Fodring og helårsgræsning tilladt- mulig permanent ekstensivering</t>
  </si>
  <si>
    <t>468150-54</t>
  </si>
  <si>
    <t>2027-27-9</t>
  </si>
  <si>
    <t>Græs - omlægges 1. gang i perioden - må gødes</t>
  </si>
  <si>
    <t>466150-35</t>
  </si>
  <si>
    <t>2027-27</t>
  </si>
  <si>
    <t>2027-28-0</t>
  </si>
  <si>
    <t>466150-95</t>
  </si>
  <si>
    <t>2027-28-1</t>
  </si>
  <si>
    <t>467150-07</t>
  </si>
  <si>
    <t>2027-28-2</t>
  </si>
  <si>
    <t>Ingen omlægning- mulig permanent ekstensivering</t>
  </si>
  <si>
    <t>Permanet græs</t>
  </si>
  <si>
    <t>467150-37</t>
  </si>
  <si>
    <t>2027-28-3</t>
  </si>
  <si>
    <t>467150-47</t>
  </si>
  <si>
    <t>2027-28-4</t>
  </si>
  <si>
    <t>467150-38</t>
  </si>
  <si>
    <t>2027-28-5</t>
  </si>
  <si>
    <t>467150-40</t>
  </si>
  <si>
    <t>2027-28-6</t>
  </si>
  <si>
    <t>467150-41</t>
  </si>
  <si>
    <t>2027-28-7</t>
  </si>
  <si>
    <t>467150-69</t>
  </si>
  <si>
    <t>2027-28</t>
  </si>
  <si>
    <t>2027-29-0</t>
  </si>
  <si>
    <t>Pesticidfri drift - mulig permanent ekstensivering</t>
  </si>
  <si>
    <t>468151-23</t>
  </si>
  <si>
    <t>2027-29-1</t>
  </si>
  <si>
    <t>468150-64</t>
  </si>
  <si>
    <t>2027-29-10</t>
  </si>
  <si>
    <t>468152-06</t>
  </si>
  <si>
    <t>2027-29-11</t>
  </si>
  <si>
    <t>468152-03</t>
  </si>
  <si>
    <t>2027-29-12</t>
  </si>
  <si>
    <t>468151-10</t>
  </si>
  <si>
    <t>2027-29-2</t>
  </si>
  <si>
    <t>468149-45</t>
  </si>
  <si>
    <t>2027-29-3</t>
  </si>
  <si>
    <t>468149-53</t>
  </si>
  <si>
    <t>2027-29-4</t>
  </si>
  <si>
    <t>2027-29-5</t>
  </si>
  <si>
    <t>468151-27</t>
  </si>
  <si>
    <t>2027-29-7</t>
  </si>
  <si>
    <t>467152-32</t>
  </si>
  <si>
    <t>2027-29-8</t>
  </si>
  <si>
    <t>467152-33</t>
  </si>
  <si>
    <t>2027-29-9</t>
  </si>
  <si>
    <t>467152-74</t>
  </si>
  <si>
    <t>2027-29</t>
  </si>
  <si>
    <t>2027-30-0</t>
  </si>
  <si>
    <t>Kan afgræsses med 45-55 får i  6-7 mdr. sommergræsning. Ingen vintergræsning og ingen tilskudsfodring. - mulig permanent ekstensivering</t>
  </si>
  <si>
    <t>467152-41</t>
  </si>
  <si>
    <t>2027-30-1</t>
  </si>
  <si>
    <t>Kan afgræsses med 30 - 40 får i  6-7 mdr. sommergræsning. Ingen vintergræsning og ingen tilskudsfodring.</t>
  </si>
  <si>
    <t>467152-81, 467151-78, 468151-11, 468152-02</t>
  </si>
  <si>
    <t>2027-30</t>
  </si>
  <si>
    <t>2027-31-0</t>
  </si>
  <si>
    <t>Kan afgræsses med 22-27 SK i  6-7 mdr. sommergræsning. Ingen vintergræsning og ingen tilskudsfodring.- mulig permanent ekstensivering</t>
  </si>
  <si>
    <t>472153-32, 473153-37</t>
  </si>
  <si>
    <t>2027-31-1</t>
  </si>
  <si>
    <t>Pesticidfri drift- mulig permanent ekstensivering</t>
  </si>
  <si>
    <t>2027-31</t>
  </si>
  <si>
    <t>2027-32-0</t>
  </si>
  <si>
    <t>469148-79</t>
  </si>
  <si>
    <t>2027-32-1</t>
  </si>
  <si>
    <t>470148-29, 470148-46</t>
  </si>
  <si>
    <t>2027-32-2</t>
  </si>
  <si>
    <t>470148-17</t>
  </si>
  <si>
    <t>2027-32-3</t>
  </si>
  <si>
    <t>469148-95</t>
  </si>
  <si>
    <t>2027-32-4</t>
  </si>
  <si>
    <t>470148-24</t>
  </si>
  <si>
    <t>2027-32-5</t>
  </si>
  <si>
    <t>470147-38</t>
  </si>
  <si>
    <t>2027-32</t>
  </si>
  <si>
    <t>2027-33-0</t>
  </si>
  <si>
    <t>470149-41</t>
  </si>
  <si>
    <t>2027-33-1</t>
  </si>
  <si>
    <t>999999-99</t>
  </si>
  <si>
    <t>2027-33-2</t>
  </si>
  <si>
    <t>2027-33</t>
  </si>
  <si>
    <t>2027-34-0</t>
  </si>
  <si>
    <t>Fodring og helårsgræsning tilladt. Forpagter sørger for effektiv hegning.</t>
  </si>
  <si>
    <t>470148-12</t>
  </si>
  <si>
    <t>2027-34-1</t>
  </si>
  <si>
    <t>470147-08</t>
  </si>
  <si>
    <t>2027-34-2</t>
  </si>
  <si>
    <t xml:space="preserve">Helårsgræsning UDEN tilskudsfodring </t>
  </si>
  <si>
    <t>2027-34-3</t>
  </si>
  <si>
    <t>Kan afgræsses med 4-6 SK i  6-7 mdr. sommergræsning. Ingen vintergræsning og ingen tilskudsfodring. - mulig permanent ekstensivering</t>
  </si>
  <si>
    <t>470147-37, 470147-26, 470147-35</t>
  </si>
  <si>
    <t>2027-34</t>
  </si>
  <si>
    <t>2027-35-0</t>
  </si>
  <si>
    <t>Kan afgræsses med 10-14SK i  6-7 mdr. sommergræsning. Ingen vintergræsning og ingen tilskudsfodring. - mulig permanent ekstensivering</t>
  </si>
  <si>
    <t>471150-01</t>
  </si>
  <si>
    <t>2027-35-1</t>
  </si>
  <si>
    <t>Kan afgræsses med 8-12 SK i  6-7 mdr. sommergræsning. Ingen vintergræsning og ingen tilskudsfodring. - mulig permanent ekstensivering</t>
  </si>
  <si>
    <t>469149-92, 469149-83</t>
  </si>
  <si>
    <t>2027-35-2</t>
  </si>
  <si>
    <t>Kan afgræsses med 2-3 SK i  6-7 mdr. sommergræsning. Ingen vintergræsning og ingen tilskudsfodring. - mulig permanent ekstensivering</t>
  </si>
  <si>
    <t>470149-54</t>
  </si>
  <si>
    <t>2027-35-3</t>
  </si>
  <si>
    <t>Ingen gødskning eller omlægning - mulig permanent ekstensivering</t>
  </si>
  <si>
    <t>471149-00</t>
  </si>
  <si>
    <t>2027-35</t>
  </si>
  <si>
    <t>2027-36-0</t>
  </si>
  <si>
    <r>
      <rPr>
        <sz val="11"/>
        <color rgb="FF000000"/>
        <rFont val="Calibri"/>
        <scheme val="minor"/>
      </rPr>
      <t xml:space="preserve">Kan afgræsses med 4-8 SK i  6-7 mdr. sommergræsning. Ingen vintergræsning og ingen tilskudsfodring. Fold afgræsses sammen med 36-0, 36-1, 36-2 </t>
    </r>
    <r>
      <rPr>
        <b/>
        <sz val="11"/>
        <color rgb="FF000000"/>
        <rFont val="Calibri"/>
        <scheme val="minor"/>
      </rPr>
      <t xml:space="preserve"> Arealet der ikke er §3 natur skal omlægges en gang i perioden.</t>
    </r>
  </si>
  <si>
    <t xml:space="preserve">Omlægges </t>
  </si>
  <si>
    <t>469146-79</t>
  </si>
  <si>
    <t>2027-36-1</t>
  </si>
  <si>
    <t>469146-87</t>
  </si>
  <si>
    <t>2027-36-2</t>
  </si>
  <si>
    <t>470146-08</t>
  </si>
  <si>
    <t>2027-36-3</t>
  </si>
  <si>
    <t>Kan afgræsses med 16-22 SK i  6-7 mdr. sommergræsning. Ingen vintergræsning og ingen tilskudsfodring. - mulig permanent ekstensivering</t>
  </si>
  <si>
    <t>469145-98, 469145-75, 469145-96, 470145-05, 470145-25</t>
  </si>
  <si>
    <t>2027-36</t>
  </si>
  <si>
    <t>2027-37-0</t>
  </si>
  <si>
    <t>Kan afgræsses med 45- 55 får  i  6-7 mdr. sommergræsning. Ingen vintergræsning og ingen tilskudsfodring. - mulig permanent ekstensivering</t>
  </si>
  <si>
    <t>469145-48, 469145-47, 469145-12, 469145-03</t>
  </si>
  <si>
    <t>2027-37</t>
  </si>
  <si>
    <t>2027-38-0</t>
  </si>
  <si>
    <t>470153-92</t>
  </si>
  <si>
    <t>2027-38</t>
  </si>
  <si>
    <t>2027-39-1</t>
  </si>
  <si>
    <t>472152-44</t>
  </si>
  <si>
    <t>2027-39-2</t>
  </si>
  <si>
    <t>472152-66</t>
  </si>
  <si>
    <t>2027-39-3</t>
  </si>
  <si>
    <t>472152-47</t>
  </si>
  <si>
    <t>2027-39-4</t>
  </si>
  <si>
    <t>472152-76</t>
  </si>
  <si>
    <t>2027-39-5</t>
  </si>
  <si>
    <t>472152-98, 999999-99</t>
  </si>
  <si>
    <t>2027-39</t>
  </si>
  <si>
    <t>2027-40-0</t>
  </si>
  <si>
    <t>473152-19</t>
  </si>
  <si>
    <t>2027-40-1</t>
  </si>
  <si>
    <t>473152-18</t>
  </si>
  <si>
    <t>2027-40-2</t>
  </si>
  <si>
    <t>2027-40-3</t>
  </si>
  <si>
    <t>473152-57</t>
  </si>
  <si>
    <t>2027-40-4</t>
  </si>
  <si>
    <t>473152-35</t>
  </si>
  <si>
    <t>473152-15, 473152-04, 473152-05, 472152-94</t>
  </si>
  <si>
    <t>2027-40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</si>
</sst>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333333"/>
      <name val="Calibri"/>
      <family val="2"/>
      <scheme val="minor"/>
    </font>
    <font>
      <sz val="11"/>
      <color rgb="FF242424"/>
      <name val="Aptos Narrow"/>
      <family val="2"/>
    </font>
    <font>
      <sz val="11"/>
      <color rgb="FF242424"/>
      <name val="Aptos Narrow"/>
      <charset val="1"/>
    </font>
    <font>
      <sz val="11"/>
      <color rgb="FF000000"/>
      <name val="Calibri"/>
      <scheme val="minor"/>
    </font>
    <font>
      <b/>
      <sz val="11"/>
      <color rgb="FF000000"/>
      <name val="Calibri"/>
      <scheme val="minor"/>
    </font>
  </fonts>
  <fills count="2">
    <fill>
      <patternFill patternType="none"/>
    </fill>
    <fill>
      <patternFill patternType="gray125"/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/>
      <top style="medium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/>
      <diagonal/>
    </border>
    <border>
      <left style="medium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rgb="FF000000"/>
      </right>
      <top style="thin">
        <color indexed="64"/>
      </top>
      <bottom/>
      <diagonal/>
    </border>
    <border>
      <left style="medium">
        <color rgb="FF000000"/>
      </left>
      <right style="thin">
        <color indexed="64"/>
      </right>
      <top style="medium">
        <color indexed="64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medium">
        <color indexed="64"/>
      </top>
      <bottom style="medium">
        <color rgb="FF000000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9">
    <xf numFmtId="0" fontId="0" fillId="0" borderId="0" xfId="0"/>
    <xf numFmtId="0" fontId="2" fillId="0" borderId="0" xfId="0" applyFont="1"/>
    <xf numFmtId="0" fontId="5" fillId="0" borderId="0" xfId="0" applyFont="1"/>
    <xf numFmtId="43" fontId="0" fillId="0" borderId="3" xfId="1" applyFont="1" applyBorder="1" applyProtection="1">
      <protection locked="0"/>
    </xf>
    <xf numFmtId="43" fontId="0" fillId="0" borderId="1" xfId="1" applyFont="1" applyBorder="1" applyProtection="1">
      <protection locked="0"/>
    </xf>
    <xf numFmtId="43" fontId="3" fillId="0" borderId="3" xfId="1" applyFont="1" applyBorder="1" applyAlignment="1" applyProtection="1">
      <alignment wrapText="1"/>
      <protection locked="0"/>
    </xf>
    <xf numFmtId="43" fontId="0" fillId="0" borderId="0" xfId="1" applyFont="1" applyBorder="1" applyProtection="1">
      <protection locked="0"/>
    </xf>
    <xf numFmtId="43" fontId="0" fillId="0" borderId="0" xfId="1" applyFont="1" applyProtection="1">
      <protection locked="0"/>
    </xf>
    <xf numFmtId="43" fontId="3" fillId="0" borderId="3" xfId="1" applyFont="1" applyBorder="1" applyAlignment="1" applyProtection="1">
      <alignment wrapText="1"/>
    </xf>
    <xf numFmtId="43" fontId="0" fillId="0" borderId="7" xfId="1" applyFont="1" applyBorder="1" applyProtection="1"/>
    <xf numFmtId="43" fontId="0" fillId="0" borderId="9" xfId="1" applyFont="1" applyBorder="1" applyProtection="1"/>
    <xf numFmtId="43" fontId="0" fillId="0" borderId="19" xfId="1" applyFont="1" applyBorder="1" applyProtection="1"/>
    <xf numFmtId="43" fontId="2" fillId="0" borderId="17" xfId="1" applyFont="1" applyBorder="1" applyProtection="1"/>
    <xf numFmtId="43" fontId="0" fillId="0" borderId="0" xfId="1" applyFont="1" applyBorder="1" applyProtection="1"/>
    <xf numFmtId="43" fontId="0" fillId="0" borderId="16" xfId="1" applyFont="1" applyBorder="1" applyProtection="1"/>
    <xf numFmtId="43" fontId="0" fillId="0" borderId="0" xfId="1" applyFont="1" applyProtection="1"/>
    <xf numFmtId="43" fontId="0" fillId="0" borderId="1" xfId="1" applyFont="1" applyBorder="1" applyProtection="1"/>
    <xf numFmtId="43" fontId="0" fillId="0" borderId="15" xfId="1" applyFont="1" applyBorder="1" applyProtection="1"/>
    <xf numFmtId="0" fontId="3" fillId="0" borderId="3" xfId="0" applyFont="1" applyBorder="1"/>
    <xf numFmtId="0" fontId="3" fillId="0" borderId="3" xfId="0" applyFont="1" applyBorder="1" applyAlignment="1">
      <alignment wrapText="1"/>
    </xf>
    <xf numFmtId="0" fontId="0" fillId="0" borderId="4" xfId="0" applyBorder="1"/>
    <xf numFmtId="0" fontId="0" fillId="0" borderId="6" xfId="0" applyBorder="1"/>
    <xf numFmtId="0" fontId="4" fillId="0" borderId="6" xfId="0" applyFont="1" applyBorder="1" applyAlignment="1">
      <alignment wrapText="1"/>
    </xf>
    <xf numFmtId="0" fontId="0" fillId="0" borderId="8" xfId="0" applyBorder="1"/>
    <xf numFmtId="0" fontId="0" fillId="0" borderId="1" xfId="0" applyBorder="1"/>
    <xf numFmtId="0" fontId="4" fillId="0" borderId="1" xfId="0" applyFont="1" applyBorder="1" applyAlignment="1">
      <alignment wrapText="1"/>
    </xf>
    <xf numFmtId="0" fontId="0" fillId="0" borderId="13" xfId="0" applyBorder="1"/>
    <xf numFmtId="0" fontId="0" fillId="0" borderId="14" xfId="0" applyBorder="1"/>
    <xf numFmtId="0" fontId="4" fillId="0" borderId="14" xfId="0" applyFont="1" applyBorder="1" applyAlignment="1">
      <alignment wrapText="1"/>
    </xf>
    <xf numFmtId="0" fontId="2" fillId="0" borderId="20" xfId="0" applyFont="1" applyBorder="1"/>
    <xf numFmtId="0" fontId="2" fillId="0" borderId="21" xfId="0" applyFont="1" applyBorder="1" applyAlignment="1">
      <alignment vertical="center"/>
    </xf>
    <xf numFmtId="0" fontId="3" fillId="0" borderId="21" xfId="0" applyFont="1" applyBorder="1" applyAlignment="1">
      <alignment wrapText="1"/>
    </xf>
    <xf numFmtId="0" fontId="2" fillId="0" borderId="21" xfId="0" applyFont="1" applyBorder="1"/>
    <xf numFmtId="0" fontId="2" fillId="0" borderId="21" xfId="0" applyFont="1" applyBorder="1" applyAlignment="1">
      <alignment wrapText="1"/>
    </xf>
    <xf numFmtId="0" fontId="0" fillId="0" borderId="0" xfId="0" applyAlignment="1">
      <alignment vertical="center"/>
    </xf>
    <xf numFmtId="0" fontId="0" fillId="0" borderId="0" xfId="0" applyAlignment="1">
      <alignment wrapText="1"/>
    </xf>
    <xf numFmtId="0" fontId="0" fillId="0" borderId="6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8" xfId="0" applyBorder="1"/>
    <xf numFmtId="0" fontId="0" fillId="0" borderId="3" xfId="0" applyBorder="1" applyAlignment="1">
      <alignment vertical="center"/>
    </xf>
    <xf numFmtId="0" fontId="0" fillId="0" borderId="3" xfId="0" applyBorder="1"/>
    <xf numFmtId="0" fontId="4" fillId="0" borderId="3" xfId="0" applyFont="1" applyBorder="1" applyAlignment="1">
      <alignment wrapText="1"/>
    </xf>
    <xf numFmtId="0" fontId="3" fillId="0" borderId="0" xfId="0" applyFont="1" applyAlignment="1">
      <alignment wrapText="1"/>
    </xf>
    <xf numFmtId="0" fontId="4" fillId="0" borderId="1" xfId="0" applyFont="1" applyBorder="1" applyAlignment="1">
      <alignment vertical="center" wrapText="1"/>
    </xf>
    <xf numFmtId="0" fontId="0" fillId="0" borderId="3" xfId="0" applyBorder="1" applyAlignment="1">
      <alignment wrapText="1"/>
    </xf>
    <xf numFmtId="0" fontId="0" fillId="0" borderId="22" xfId="0" applyBorder="1"/>
    <xf numFmtId="0" fontId="0" fillId="0" borderId="5" xfId="0" applyBorder="1" applyAlignment="1">
      <alignment vertical="center"/>
    </xf>
    <xf numFmtId="0" fontId="0" fillId="0" borderId="5" xfId="0" applyBorder="1"/>
    <xf numFmtId="0" fontId="4" fillId="0" borderId="5" xfId="0" applyFont="1" applyBorder="1" applyAlignment="1">
      <alignment wrapText="1"/>
    </xf>
    <xf numFmtId="0" fontId="0" fillId="0" borderId="6" xfId="0" applyBorder="1" applyAlignment="1">
      <alignment wrapText="1"/>
    </xf>
    <xf numFmtId="0" fontId="0" fillId="0" borderId="1" xfId="0" applyBorder="1" applyAlignment="1">
      <alignment wrapText="1"/>
    </xf>
    <xf numFmtId="43" fontId="0" fillId="0" borderId="3" xfId="1" applyFont="1" applyBorder="1" applyProtection="1"/>
    <xf numFmtId="0" fontId="2" fillId="0" borderId="14" xfId="0" applyFont="1" applyBorder="1"/>
    <xf numFmtId="0" fontId="2" fillId="0" borderId="5" xfId="0" applyFont="1" applyBorder="1"/>
    <xf numFmtId="0" fontId="0" fillId="0" borderId="5" xfId="0" applyBorder="1" applyAlignment="1">
      <alignment wrapText="1"/>
    </xf>
    <xf numFmtId="0" fontId="3" fillId="0" borderId="14" xfId="0" applyFont="1" applyBorder="1" applyAlignment="1">
      <alignment wrapText="1"/>
    </xf>
    <xf numFmtId="0" fontId="2" fillId="0" borderId="11" xfId="0" applyFont="1" applyBorder="1"/>
    <xf numFmtId="0" fontId="4" fillId="0" borderId="0" xfId="0" applyFont="1"/>
    <xf numFmtId="43" fontId="0" fillId="0" borderId="6" xfId="1" applyFont="1" applyBorder="1" applyProtection="1">
      <protection locked="0"/>
    </xf>
    <xf numFmtId="43" fontId="0" fillId="0" borderId="14" xfId="1" applyFont="1" applyBorder="1" applyProtection="1">
      <protection locked="0"/>
    </xf>
    <xf numFmtId="43" fontId="0" fillId="0" borderId="5" xfId="1" applyFont="1" applyBorder="1" applyProtection="1">
      <protection locked="0"/>
    </xf>
    <xf numFmtId="43" fontId="2" fillId="0" borderId="21" xfId="1" applyFont="1" applyBorder="1" applyProtection="1"/>
    <xf numFmtId="43" fontId="2" fillId="0" borderId="23" xfId="1" applyFont="1" applyBorder="1" applyProtection="1"/>
    <xf numFmtId="43" fontId="2" fillId="0" borderId="12" xfId="1" applyFont="1" applyBorder="1" applyProtection="1"/>
    <xf numFmtId="0" fontId="0" fillId="0" borderId="2" xfId="0" applyBorder="1" applyAlignment="1">
      <alignment vertical="center"/>
    </xf>
    <xf numFmtId="0" fontId="0" fillId="0" borderId="26" xfId="0" applyBorder="1"/>
    <xf numFmtId="0" fontId="0" fillId="0" borderId="27" xfId="0" applyBorder="1"/>
    <xf numFmtId="0" fontId="0" fillId="0" borderId="30" xfId="0" applyBorder="1"/>
    <xf numFmtId="0" fontId="0" fillId="0" borderId="31" xfId="0" applyBorder="1"/>
    <xf numFmtId="0" fontId="4" fillId="0" borderId="31" xfId="0" applyFont="1" applyBorder="1" applyAlignment="1">
      <alignment wrapText="1"/>
    </xf>
    <xf numFmtId="43" fontId="0" fillId="0" borderId="31" xfId="1" applyFont="1" applyBorder="1" applyProtection="1">
      <protection locked="0"/>
    </xf>
    <xf numFmtId="43" fontId="0" fillId="0" borderId="32" xfId="1" applyFont="1" applyBorder="1" applyProtection="1"/>
    <xf numFmtId="0" fontId="0" fillId="0" borderId="33" xfId="0" applyBorder="1"/>
    <xf numFmtId="43" fontId="0" fillId="0" borderId="34" xfId="1" applyFont="1" applyBorder="1" applyProtection="1"/>
    <xf numFmtId="0" fontId="0" fillId="0" borderId="35" xfId="0" applyBorder="1"/>
    <xf numFmtId="0" fontId="0" fillId="0" borderId="36" xfId="0" applyBorder="1" applyAlignment="1">
      <alignment vertical="center"/>
    </xf>
    <xf numFmtId="0" fontId="0" fillId="0" borderId="38" xfId="0" applyBorder="1" applyAlignment="1">
      <alignment vertical="center"/>
    </xf>
    <xf numFmtId="0" fontId="0" fillId="0" borderId="36" xfId="0" applyBorder="1"/>
    <xf numFmtId="0" fontId="4" fillId="0" borderId="36" xfId="0" applyFont="1" applyBorder="1" applyAlignment="1">
      <alignment wrapText="1"/>
    </xf>
    <xf numFmtId="43" fontId="0" fillId="0" borderId="36" xfId="1" applyFont="1" applyBorder="1" applyProtection="1">
      <protection locked="0"/>
    </xf>
    <xf numFmtId="43" fontId="0" fillId="0" borderId="39" xfId="1" applyFont="1" applyBorder="1" applyProtection="1"/>
    <xf numFmtId="0" fontId="2" fillId="0" borderId="40" xfId="0" applyFont="1" applyBorder="1"/>
    <xf numFmtId="0" fontId="2" fillId="0" borderId="11" xfId="0" applyFont="1" applyBorder="1" applyAlignment="1">
      <alignment vertical="center"/>
    </xf>
    <xf numFmtId="0" fontId="3" fillId="0" borderId="11" xfId="0" applyFont="1" applyBorder="1" applyAlignment="1">
      <alignment wrapText="1"/>
    </xf>
    <xf numFmtId="0" fontId="2" fillId="0" borderId="11" xfId="0" applyFont="1" applyBorder="1" applyAlignment="1">
      <alignment wrapText="1"/>
    </xf>
    <xf numFmtId="43" fontId="2" fillId="0" borderId="11" xfId="1" applyFont="1" applyBorder="1" applyProtection="1"/>
    <xf numFmtId="43" fontId="2" fillId="0" borderId="41" xfId="1" applyFont="1" applyBorder="1" applyProtection="1"/>
    <xf numFmtId="0" fontId="0" fillId="0" borderId="43" xfId="0" applyBorder="1"/>
    <xf numFmtId="43" fontId="0" fillId="0" borderId="44" xfId="1" applyFont="1" applyBorder="1" applyProtection="1"/>
    <xf numFmtId="0" fontId="2" fillId="0" borderId="45" xfId="0" applyFont="1" applyBorder="1"/>
    <xf numFmtId="0" fontId="2" fillId="0" borderId="46" xfId="0" applyFont="1" applyBorder="1" applyAlignment="1">
      <alignment vertical="center"/>
    </xf>
    <xf numFmtId="0" fontId="3" fillId="0" borderId="46" xfId="0" applyFont="1" applyBorder="1" applyAlignment="1">
      <alignment wrapText="1"/>
    </xf>
    <xf numFmtId="0" fontId="2" fillId="0" borderId="46" xfId="0" applyFont="1" applyBorder="1"/>
    <xf numFmtId="0" fontId="2" fillId="0" borderId="46" xfId="0" applyFont="1" applyBorder="1" applyAlignment="1">
      <alignment wrapText="1"/>
    </xf>
    <xf numFmtId="43" fontId="2" fillId="0" borderId="46" xfId="1" applyFont="1" applyBorder="1" applyProtection="1"/>
    <xf numFmtId="43" fontId="2" fillId="0" borderId="47" xfId="1" applyFont="1" applyBorder="1" applyProtection="1"/>
    <xf numFmtId="0" fontId="0" fillId="0" borderId="6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6" fillId="0" borderId="37" xfId="0" applyFont="1" applyBorder="1" applyAlignment="1">
      <alignment wrapText="1"/>
    </xf>
    <xf numFmtId="0" fontId="0" fillId="0" borderId="5" xfId="0" applyBorder="1" applyAlignment="1">
      <alignment vertical="center" wrapText="1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9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42" xfId="0" applyBorder="1" applyAlignment="1">
      <alignment horizontal="center" vertical="center"/>
    </xf>
    <xf numFmtId="0" fontId="0" fillId="0" borderId="42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</cellXfs>
  <cellStyles count="2">
    <cellStyle name="K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55"/>
  <sheetViews>
    <sheetView tabSelected="1" zoomScaleNormal="100" workbookViewId="0">
      <pane ySplit="1" topLeftCell="A2" activePane="bottomLeft" state="frozen"/>
      <selection pane="bottomLeft" activeCell="O13" sqref="O13"/>
    </sheetView>
  </sheetViews>
  <sheetFormatPr defaultRowHeight="15" x14ac:dyDescent="0.25"/>
  <cols>
    <col min="1" max="1" width="10.42578125" bestFit="1" customWidth="1"/>
    <col min="2" max="2" width="14" style="34" bestFit="1" customWidth="1"/>
    <col min="3" max="3" width="36.28515625" style="97" customWidth="1"/>
    <col min="4" max="4" width="15.7109375" style="34" bestFit="1" customWidth="1"/>
    <col min="6" max="6" width="15.28515625" customWidth="1"/>
    <col min="7" max="7" width="11.140625" customWidth="1"/>
    <col min="8" max="8" width="12.7109375" style="7" customWidth="1"/>
    <col min="9" max="9" width="12.140625" style="15" customWidth="1"/>
  </cols>
  <sheetData>
    <row r="1" spans="1:9" ht="30.75" thickBot="1" x14ac:dyDescent="0.3">
      <c r="A1" s="18" t="s">
        <v>0</v>
      </c>
      <c r="B1" s="18" t="s">
        <v>1</v>
      </c>
      <c r="C1" s="19" t="s">
        <v>2</v>
      </c>
      <c r="D1" s="18" t="s">
        <v>3</v>
      </c>
      <c r="E1" s="18" t="s">
        <v>4</v>
      </c>
      <c r="F1" s="19" t="s">
        <v>5</v>
      </c>
      <c r="G1" s="18" t="s">
        <v>6</v>
      </c>
      <c r="H1" s="5" t="s">
        <v>7</v>
      </c>
      <c r="I1" s="8" t="s">
        <v>8</v>
      </c>
    </row>
    <row r="2" spans="1:9" x14ac:dyDescent="0.25">
      <c r="A2" s="20" t="s">
        <v>9</v>
      </c>
      <c r="B2" s="109" t="s">
        <v>10</v>
      </c>
      <c r="C2" s="112" t="s">
        <v>11</v>
      </c>
      <c r="D2" s="102" t="s">
        <v>12</v>
      </c>
      <c r="E2" s="21">
        <v>6.94</v>
      </c>
      <c r="F2" s="21">
        <f>E2</f>
        <v>6.94</v>
      </c>
      <c r="G2" s="22" t="s">
        <v>13</v>
      </c>
      <c r="H2" s="58"/>
      <c r="I2" s="14">
        <f>E2*H2</f>
        <v>0</v>
      </c>
    </row>
    <row r="3" spans="1:9" x14ac:dyDescent="0.25">
      <c r="A3" s="23" t="s">
        <v>14</v>
      </c>
      <c r="B3" s="111"/>
      <c r="C3" s="113"/>
      <c r="D3" s="103"/>
      <c r="E3" s="24">
        <v>3.54</v>
      </c>
      <c r="F3" s="24">
        <f t="shared" ref="F3:F8" si="0">E3</f>
        <v>3.54</v>
      </c>
      <c r="G3" s="25" t="s">
        <v>15</v>
      </c>
      <c r="H3" s="4"/>
      <c r="I3" s="10">
        <f t="shared" ref="I3:I5" si="1">E3*H3</f>
        <v>0</v>
      </c>
    </row>
    <row r="4" spans="1:9" x14ac:dyDescent="0.25">
      <c r="A4" s="23" t="s">
        <v>16</v>
      </c>
      <c r="B4" s="111"/>
      <c r="C4" s="113"/>
      <c r="D4" s="103"/>
      <c r="E4" s="24">
        <v>2.17</v>
      </c>
      <c r="F4" s="24">
        <f t="shared" si="0"/>
        <v>2.17</v>
      </c>
      <c r="G4" s="25" t="s">
        <v>17</v>
      </c>
      <c r="H4" s="4"/>
      <c r="I4" s="10">
        <f t="shared" si="1"/>
        <v>0</v>
      </c>
    </row>
    <row r="5" spans="1:9" x14ac:dyDescent="0.25">
      <c r="A5" s="23" t="s">
        <v>18</v>
      </c>
      <c r="B5" s="111"/>
      <c r="C5" s="113"/>
      <c r="D5" s="103"/>
      <c r="E5" s="24">
        <v>2.76</v>
      </c>
      <c r="F5" s="24">
        <f t="shared" si="0"/>
        <v>2.76</v>
      </c>
      <c r="G5" s="25" t="s">
        <v>19</v>
      </c>
      <c r="H5" s="4"/>
      <c r="I5" s="10">
        <f t="shared" si="1"/>
        <v>0</v>
      </c>
    </row>
    <row r="6" spans="1:9" x14ac:dyDescent="0.25">
      <c r="A6" s="23" t="s">
        <v>20</v>
      </c>
      <c r="B6" s="111"/>
      <c r="C6" s="113"/>
      <c r="D6" s="103"/>
      <c r="E6" s="24">
        <v>2.5499999999999998</v>
      </c>
      <c r="F6" s="24">
        <f t="shared" si="0"/>
        <v>2.5499999999999998</v>
      </c>
      <c r="G6" s="25" t="s">
        <v>21</v>
      </c>
      <c r="H6" s="4"/>
      <c r="I6" s="10">
        <f t="shared" ref="I6:I72" si="2">E6*H6</f>
        <v>0</v>
      </c>
    </row>
    <row r="7" spans="1:9" x14ac:dyDescent="0.25">
      <c r="A7" s="23" t="s">
        <v>22</v>
      </c>
      <c r="B7" s="111"/>
      <c r="C7" s="113"/>
      <c r="D7" s="103"/>
      <c r="E7" s="24">
        <v>11.6</v>
      </c>
      <c r="F7" s="24">
        <f t="shared" si="0"/>
        <v>11.6</v>
      </c>
      <c r="G7" s="25" t="s">
        <v>23</v>
      </c>
      <c r="H7" s="4"/>
      <c r="I7" s="10">
        <f t="shared" si="2"/>
        <v>0</v>
      </c>
    </row>
    <row r="8" spans="1:9" x14ac:dyDescent="0.25">
      <c r="A8" s="26" t="s">
        <v>24</v>
      </c>
      <c r="B8" s="115"/>
      <c r="C8" s="114"/>
      <c r="D8" s="104"/>
      <c r="E8" s="27">
        <v>3.42</v>
      </c>
      <c r="F8" s="27">
        <f t="shared" si="0"/>
        <v>3.42</v>
      </c>
      <c r="G8" s="28" t="s">
        <v>25</v>
      </c>
      <c r="H8" s="59"/>
      <c r="I8" s="17">
        <f t="shared" si="2"/>
        <v>0</v>
      </c>
    </row>
    <row r="9" spans="1:9" s="1" customFormat="1" x14ac:dyDescent="0.25">
      <c r="A9" s="29" t="s">
        <v>26</v>
      </c>
      <c r="B9" s="30"/>
      <c r="C9" s="31" t="s">
        <v>27</v>
      </c>
      <c r="D9" s="30"/>
      <c r="E9" s="32">
        <f>SUM(E2:E8)</f>
        <v>32.980000000000004</v>
      </c>
      <c r="F9" s="32">
        <f>SUM(F2:F8)</f>
        <v>32.980000000000004</v>
      </c>
      <c r="G9" s="33"/>
      <c r="H9" s="61">
        <f>I9/E9</f>
        <v>0</v>
      </c>
      <c r="I9" s="12">
        <f>SUM(I2:I8)</f>
        <v>0</v>
      </c>
    </row>
    <row r="10" spans="1:9" x14ac:dyDescent="0.25">
      <c r="G10" s="35"/>
      <c r="I10" s="13"/>
    </row>
    <row r="11" spans="1:9" x14ac:dyDescent="0.25">
      <c r="G11" s="35"/>
      <c r="I11" s="13"/>
    </row>
    <row r="12" spans="1:9" ht="60" x14ac:dyDescent="0.25">
      <c r="A12" s="20" t="s">
        <v>28</v>
      </c>
      <c r="B12" s="36" t="s">
        <v>29</v>
      </c>
      <c r="C12" s="96" t="s">
        <v>30</v>
      </c>
      <c r="D12" s="36" t="s">
        <v>31</v>
      </c>
      <c r="E12" s="21">
        <v>12.24</v>
      </c>
      <c r="F12" s="21">
        <v>9.52</v>
      </c>
      <c r="G12" s="22" t="s">
        <v>32</v>
      </c>
      <c r="H12" s="58"/>
      <c r="I12" s="9">
        <f t="shared" si="2"/>
        <v>0</v>
      </c>
    </row>
    <row r="13" spans="1:9" ht="45" x14ac:dyDescent="0.25">
      <c r="A13" s="23" t="s">
        <v>33</v>
      </c>
      <c r="B13" s="37" t="s">
        <v>34</v>
      </c>
      <c r="C13" s="98" t="s">
        <v>35</v>
      </c>
      <c r="D13" s="37" t="s">
        <v>34</v>
      </c>
      <c r="E13" s="24">
        <v>0.57999999999999996</v>
      </c>
      <c r="F13" s="24">
        <v>0.57999999999999996</v>
      </c>
      <c r="G13" s="25" t="s">
        <v>36</v>
      </c>
      <c r="H13" s="4"/>
      <c r="I13" s="10">
        <f t="shared" si="2"/>
        <v>0</v>
      </c>
    </row>
    <row r="14" spans="1:9" ht="30" x14ac:dyDescent="0.25">
      <c r="A14" s="23" t="s">
        <v>37</v>
      </c>
      <c r="B14" s="113" t="s">
        <v>29</v>
      </c>
      <c r="C14" s="98" t="s">
        <v>38</v>
      </c>
      <c r="D14" s="37" t="s">
        <v>29</v>
      </c>
      <c r="E14" s="24">
        <v>4.09</v>
      </c>
      <c r="F14" s="24">
        <v>3.46</v>
      </c>
      <c r="G14" s="25" t="s">
        <v>39</v>
      </c>
      <c r="H14" s="4"/>
      <c r="I14" s="10">
        <f t="shared" si="2"/>
        <v>0</v>
      </c>
    </row>
    <row r="15" spans="1:9" x14ac:dyDescent="0.25">
      <c r="A15" s="23" t="s">
        <v>40</v>
      </c>
      <c r="B15" s="113"/>
      <c r="C15" s="113" t="s">
        <v>41</v>
      </c>
      <c r="D15" s="110" t="s">
        <v>31</v>
      </c>
      <c r="E15" s="24">
        <v>2.35</v>
      </c>
      <c r="F15" s="24">
        <v>2.35</v>
      </c>
      <c r="G15" s="25" t="s">
        <v>42</v>
      </c>
      <c r="H15" s="4"/>
      <c r="I15" s="10">
        <f t="shared" si="2"/>
        <v>0</v>
      </c>
    </row>
    <row r="16" spans="1:9" x14ac:dyDescent="0.25">
      <c r="A16" s="23" t="s">
        <v>43</v>
      </c>
      <c r="B16" s="113"/>
      <c r="C16" s="113"/>
      <c r="D16" s="103"/>
      <c r="E16" s="24">
        <v>0.8</v>
      </c>
      <c r="F16" s="24">
        <v>0</v>
      </c>
      <c r="G16" s="25" t="s">
        <v>44</v>
      </c>
      <c r="H16" s="4"/>
      <c r="I16" s="10">
        <f t="shared" si="2"/>
        <v>0</v>
      </c>
    </row>
    <row r="17" spans="1:14" x14ac:dyDescent="0.25">
      <c r="A17" s="23" t="s">
        <v>45</v>
      </c>
      <c r="B17" s="113"/>
      <c r="C17" s="113"/>
      <c r="D17" s="103"/>
      <c r="E17" s="24">
        <v>1.24</v>
      </c>
      <c r="F17" s="24">
        <v>1.24</v>
      </c>
      <c r="G17" s="25" t="s">
        <v>46</v>
      </c>
      <c r="H17" s="4"/>
      <c r="I17" s="10">
        <f t="shared" si="2"/>
        <v>0</v>
      </c>
    </row>
    <row r="18" spans="1:14" ht="30" x14ac:dyDescent="0.25">
      <c r="A18" s="23" t="s">
        <v>47</v>
      </c>
      <c r="B18" s="113"/>
      <c r="C18" s="113"/>
      <c r="D18" s="103"/>
      <c r="E18" s="24">
        <v>1.63</v>
      </c>
      <c r="F18" s="24">
        <v>0.8</v>
      </c>
      <c r="G18" s="25" t="s">
        <v>48</v>
      </c>
      <c r="H18" s="4"/>
      <c r="I18" s="10">
        <f t="shared" si="2"/>
        <v>0</v>
      </c>
    </row>
    <row r="19" spans="1:14" ht="75" x14ac:dyDescent="0.25">
      <c r="A19" s="23" t="s">
        <v>49</v>
      </c>
      <c r="B19" s="113"/>
      <c r="C19" s="98" t="s">
        <v>50</v>
      </c>
      <c r="D19" s="126"/>
      <c r="E19" s="24">
        <v>6.11</v>
      </c>
      <c r="F19" s="24">
        <v>5.6</v>
      </c>
      <c r="G19" s="25" t="s">
        <v>51</v>
      </c>
      <c r="H19" s="4"/>
      <c r="I19" s="10">
        <f t="shared" si="2"/>
        <v>0</v>
      </c>
    </row>
    <row r="20" spans="1:14" ht="30" x14ac:dyDescent="0.25">
      <c r="A20" s="23" t="s">
        <v>52</v>
      </c>
      <c r="B20" s="113"/>
      <c r="C20" s="98" t="s">
        <v>53</v>
      </c>
      <c r="D20" s="37" t="s">
        <v>29</v>
      </c>
      <c r="E20" s="24">
        <v>2.23</v>
      </c>
      <c r="F20" s="24">
        <v>2.23</v>
      </c>
      <c r="G20" s="25" t="s">
        <v>54</v>
      </c>
      <c r="H20" s="4"/>
      <c r="I20" s="10">
        <f t="shared" si="2"/>
        <v>0</v>
      </c>
    </row>
    <row r="21" spans="1:14" ht="30" x14ac:dyDescent="0.25">
      <c r="A21" s="38" t="s">
        <v>55</v>
      </c>
      <c r="B21" s="39" t="s">
        <v>34</v>
      </c>
      <c r="C21" s="99" t="s">
        <v>56</v>
      </c>
      <c r="D21" s="39" t="s">
        <v>34</v>
      </c>
      <c r="E21" s="40">
        <v>0.66</v>
      </c>
      <c r="F21" s="40">
        <v>0.66</v>
      </c>
      <c r="G21" s="41" t="s">
        <v>57</v>
      </c>
      <c r="H21" s="3"/>
      <c r="I21" s="11">
        <f t="shared" si="2"/>
        <v>0</v>
      </c>
    </row>
    <row r="22" spans="1:14" s="1" customFormat="1" x14ac:dyDescent="0.25">
      <c r="A22" s="29" t="s">
        <v>58</v>
      </c>
      <c r="B22" s="30"/>
      <c r="C22" s="31" t="s">
        <v>27</v>
      </c>
      <c r="D22" s="30"/>
      <c r="E22" s="32">
        <f>SUM(E12:E21)</f>
        <v>31.93</v>
      </c>
      <c r="F22" s="32">
        <f>SUM(F12:F21)</f>
        <v>26.439999999999998</v>
      </c>
      <c r="G22" s="33"/>
      <c r="H22" s="61">
        <f>I22/E22</f>
        <v>0</v>
      </c>
      <c r="I22" s="12">
        <f>SUM(I12:I21)</f>
        <v>0</v>
      </c>
    </row>
    <row r="23" spans="1:14" x14ac:dyDescent="0.25">
      <c r="C23" s="42"/>
      <c r="E23" s="1"/>
      <c r="G23" s="35"/>
      <c r="H23" s="6"/>
      <c r="I23" s="13"/>
    </row>
    <row r="24" spans="1:14" x14ac:dyDescent="0.25">
      <c r="G24" s="35"/>
      <c r="I24" s="13"/>
    </row>
    <row r="25" spans="1:14" x14ac:dyDescent="0.25">
      <c r="A25" s="66" t="s">
        <v>59</v>
      </c>
      <c r="B25" s="116" t="s">
        <v>10</v>
      </c>
      <c r="C25" s="107" t="s">
        <v>11</v>
      </c>
      <c r="D25" s="105" t="s">
        <v>12</v>
      </c>
      <c r="E25" s="67">
        <v>0.66</v>
      </c>
      <c r="F25" s="68">
        <f>E25</f>
        <v>0.66</v>
      </c>
      <c r="G25" s="69" t="s">
        <v>60</v>
      </c>
      <c r="H25" s="70"/>
      <c r="I25" s="71">
        <f t="shared" si="2"/>
        <v>0</v>
      </c>
    </row>
    <row r="26" spans="1:14" x14ac:dyDescent="0.25">
      <c r="A26" s="72" t="s">
        <v>61</v>
      </c>
      <c r="B26" s="117"/>
      <c r="C26" s="108"/>
      <c r="D26" s="106"/>
      <c r="E26" s="65">
        <v>2.0499999999999998</v>
      </c>
      <c r="F26" s="24">
        <f t="shared" ref="F26:F32" si="3">E26</f>
        <v>2.0499999999999998</v>
      </c>
      <c r="G26" s="25" t="s">
        <v>62</v>
      </c>
      <c r="H26" s="4"/>
      <c r="I26" s="73">
        <f t="shared" si="2"/>
        <v>0</v>
      </c>
    </row>
    <row r="27" spans="1:14" x14ac:dyDescent="0.25">
      <c r="A27" s="72" t="s">
        <v>63</v>
      </c>
      <c r="B27" s="117" t="s">
        <v>34</v>
      </c>
      <c r="C27" s="108" t="s">
        <v>64</v>
      </c>
      <c r="D27" s="106" t="s">
        <v>65</v>
      </c>
      <c r="E27" s="65">
        <v>2.82</v>
      </c>
      <c r="F27" s="24">
        <f t="shared" si="3"/>
        <v>2.82</v>
      </c>
      <c r="G27" s="25" t="s">
        <v>66</v>
      </c>
      <c r="H27" s="4"/>
      <c r="I27" s="73">
        <f t="shared" si="2"/>
        <v>0</v>
      </c>
      <c r="N27" s="2"/>
    </row>
    <row r="28" spans="1:14" x14ac:dyDescent="0.25">
      <c r="A28" s="72" t="s">
        <v>67</v>
      </c>
      <c r="B28" s="117"/>
      <c r="C28" s="108"/>
      <c r="D28" s="106"/>
      <c r="E28" s="65">
        <v>0.3</v>
      </c>
      <c r="F28" s="24">
        <f t="shared" si="3"/>
        <v>0.3</v>
      </c>
      <c r="G28" s="25" t="s">
        <v>68</v>
      </c>
      <c r="H28" s="4"/>
      <c r="I28" s="73">
        <f t="shared" si="2"/>
        <v>0</v>
      </c>
    </row>
    <row r="29" spans="1:14" x14ac:dyDescent="0.25">
      <c r="A29" s="72" t="s">
        <v>69</v>
      </c>
      <c r="B29" s="117"/>
      <c r="C29" s="108"/>
      <c r="D29" s="106"/>
      <c r="E29" s="65">
        <v>0.34</v>
      </c>
      <c r="F29" s="24">
        <f t="shared" si="3"/>
        <v>0.34</v>
      </c>
      <c r="G29" s="25" t="s">
        <v>70</v>
      </c>
      <c r="H29" s="4"/>
      <c r="I29" s="73">
        <f t="shared" si="2"/>
        <v>0</v>
      </c>
    </row>
    <row r="30" spans="1:14" x14ac:dyDescent="0.25">
      <c r="A30" s="72" t="s">
        <v>71</v>
      </c>
      <c r="B30" s="117" t="s">
        <v>10</v>
      </c>
      <c r="C30" s="108" t="s">
        <v>11</v>
      </c>
      <c r="D30" s="106" t="s">
        <v>12</v>
      </c>
      <c r="E30" s="65">
        <v>5.81</v>
      </c>
      <c r="F30" s="24">
        <f t="shared" si="3"/>
        <v>5.81</v>
      </c>
      <c r="G30" s="25" t="s">
        <v>72</v>
      </c>
      <c r="H30" s="4"/>
      <c r="I30" s="73">
        <f t="shared" si="2"/>
        <v>0</v>
      </c>
    </row>
    <row r="31" spans="1:14" x14ac:dyDescent="0.25">
      <c r="A31" s="72" t="s">
        <v>73</v>
      </c>
      <c r="B31" s="117"/>
      <c r="C31" s="108"/>
      <c r="D31" s="106"/>
      <c r="E31" s="65">
        <v>5.9</v>
      </c>
      <c r="F31" s="24">
        <f t="shared" si="3"/>
        <v>5.9</v>
      </c>
      <c r="G31" s="25" t="s">
        <v>74</v>
      </c>
      <c r="H31" s="4"/>
      <c r="I31" s="73">
        <f t="shared" si="2"/>
        <v>0</v>
      </c>
    </row>
    <row r="32" spans="1:14" ht="30" x14ac:dyDescent="0.25">
      <c r="A32" s="74" t="s">
        <v>75</v>
      </c>
      <c r="B32" s="75" t="s">
        <v>34</v>
      </c>
      <c r="C32" s="100" t="s">
        <v>64</v>
      </c>
      <c r="D32" s="76" t="s">
        <v>65</v>
      </c>
      <c r="E32" s="77">
        <v>0.44</v>
      </c>
      <c r="F32" s="77">
        <f t="shared" si="3"/>
        <v>0.44</v>
      </c>
      <c r="G32" s="78" t="s">
        <v>76</v>
      </c>
      <c r="H32" s="79"/>
      <c r="I32" s="80">
        <f t="shared" si="2"/>
        <v>0</v>
      </c>
    </row>
    <row r="33" spans="1:9" s="1" customFormat="1" x14ac:dyDescent="0.25">
      <c r="A33" s="81" t="s">
        <v>77</v>
      </c>
      <c r="B33" s="82"/>
      <c r="C33" s="83" t="s">
        <v>27</v>
      </c>
      <c r="D33" s="82"/>
      <c r="E33" s="56">
        <f>SUM(E25:E32)</f>
        <v>18.32</v>
      </c>
      <c r="F33" s="56">
        <f>SUM(F25:F32)</f>
        <v>18.32</v>
      </c>
      <c r="G33" s="84"/>
      <c r="H33" s="85">
        <f>I33/E33</f>
        <v>0</v>
      </c>
      <c r="I33" s="86">
        <f>SUM(I25:I32)</f>
        <v>0</v>
      </c>
    </row>
    <row r="34" spans="1:9" x14ac:dyDescent="0.25">
      <c r="E34" s="1"/>
      <c r="G34" s="35"/>
      <c r="H34" s="6"/>
      <c r="I34" s="13"/>
    </row>
    <row r="35" spans="1:9" x14ac:dyDescent="0.25">
      <c r="G35" s="35"/>
      <c r="I35" s="13"/>
    </row>
    <row r="36" spans="1:9" ht="30.75" customHeight="1" x14ac:dyDescent="0.25">
      <c r="A36" s="20" t="s">
        <v>78</v>
      </c>
      <c r="B36" s="109" t="s">
        <v>10</v>
      </c>
      <c r="C36" s="119" t="s">
        <v>79</v>
      </c>
      <c r="D36" s="109" t="s">
        <v>12</v>
      </c>
      <c r="E36" s="21">
        <v>2.56</v>
      </c>
      <c r="F36" s="21">
        <f>E36</f>
        <v>2.56</v>
      </c>
      <c r="G36" s="22" t="s">
        <v>80</v>
      </c>
      <c r="H36" s="58"/>
      <c r="I36" s="9">
        <f t="shared" si="2"/>
        <v>0</v>
      </c>
    </row>
    <row r="37" spans="1:9" x14ac:dyDescent="0.25">
      <c r="A37" s="23" t="s">
        <v>81</v>
      </c>
      <c r="B37" s="111"/>
      <c r="C37" s="122"/>
      <c r="D37" s="111"/>
      <c r="E37" s="24">
        <v>5.25</v>
      </c>
      <c r="F37" s="24">
        <f t="shared" ref="F37:F47" si="4">E37</f>
        <v>5.25</v>
      </c>
      <c r="G37" s="25" t="s">
        <v>82</v>
      </c>
      <c r="H37" s="4"/>
      <c r="I37" s="10">
        <f t="shared" si="2"/>
        <v>0</v>
      </c>
    </row>
    <row r="38" spans="1:9" x14ac:dyDescent="0.25">
      <c r="A38" s="23" t="s">
        <v>83</v>
      </c>
      <c r="B38" s="111"/>
      <c r="C38" s="127" t="s">
        <v>11</v>
      </c>
      <c r="D38" s="111"/>
      <c r="E38" s="24">
        <v>1.34</v>
      </c>
      <c r="F38" s="24">
        <f t="shared" si="4"/>
        <v>1.34</v>
      </c>
      <c r="G38" s="25" t="s">
        <v>84</v>
      </c>
      <c r="H38" s="4"/>
      <c r="I38" s="10">
        <f t="shared" si="2"/>
        <v>0</v>
      </c>
    </row>
    <row r="39" spans="1:9" x14ac:dyDescent="0.25">
      <c r="A39" s="23" t="s">
        <v>85</v>
      </c>
      <c r="B39" s="111"/>
      <c r="C39" s="120"/>
      <c r="D39" s="111"/>
      <c r="E39" s="24">
        <v>12.05</v>
      </c>
      <c r="F39" s="24">
        <f t="shared" si="4"/>
        <v>12.05</v>
      </c>
      <c r="G39" s="25" t="s">
        <v>86</v>
      </c>
      <c r="H39" s="4"/>
      <c r="I39" s="10">
        <f t="shared" si="2"/>
        <v>0</v>
      </c>
    </row>
    <row r="40" spans="1:9" x14ac:dyDescent="0.25">
      <c r="A40" s="23" t="s">
        <v>87</v>
      </c>
      <c r="B40" s="111"/>
      <c r="C40" s="120"/>
      <c r="D40" s="111"/>
      <c r="E40" s="24">
        <v>0.34</v>
      </c>
      <c r="F40" s="24">
        <f t="shared" si="4"/>
        <v>0.34</v>
      </c>
      <c r="G40" s="25" t="s">
        <v>88</v>
      </c>
      <c r="H40" s="4"/>
      <c r="I40" s="10">
        <f t="shared" si="2"/>
        <v>0</v>
      </c>
    </row>
    <row r="41" spans="1:9" x14ac:dyDescent="0.25">
      <c r="A41" s="23" t="s">
        <v>89</v>
      </c>
      <c r="B41" s="111"/>
      <c r="C41" s="120"/>
      <c r="D41" s="111"/>
      <c r="E41" s="24">
        <v>3.99</v>
      </c>
      <c r="F41" s="24">
        <f t="shared" si="4"/>
        <v>3.99</v>
      </c>
      <c r="G41" s="25" t="s">
        <v>90</v>
      </c>
      <c r="H41" s="4"/>
      <c r="I41" s="10">
        <f t="shared" si="2"/>
        <v>0</v>
      </c>
    </row>
    <row r="42" spans="1:9" x14ac:dyDescent="0.25">
      <c r="A42" s="23" t="s">
        <v>91</v>
      </c>
      <c r="B42" s="111"/>
      <c r="C42" s="120"/>
      <c r="D42" s="111"/>
      <c r="E42" s="24">
        <v>4.57</v>
      </c>
      <c r="F42" s="24">
        <f t="shared" si="4"/>
        <v>4.57</v>
      </c>
      <c r="G42" s="25" t="s">
        <v>92</v>
      </c>
      <c r="H42" s="4"/>
      <c r="I42" s="10">
        <f t="shared" si="2"/>
        <v>0</v>
      </c>
    </row>
    <row r="43" spans="1:9" x14ac:dyDescent="0.25">
      <c r="A43" s="23" t="s">
        <v>93</v>
      </c>
      <c r="B43" s="111"/>
      <c r="C43" s="120"/>
      <c r="D43" s="111"/>
      <c r="E43" s="24">
        <v>2.94</v>
      </c>
      <c r="F43" s="24">
        <f t="shared" si="4"/>
        <v>2.94</v>
      </c>
      <c r="G43" s="43" t="s">
        <v>80</v>
      </c>
      <c r="H43" s="4"/>
      <c r="I43" s="10">
        <f t="shared" si="2"/>
        <v>0</v>
      </c>
    </row>
    <row r="44" spans="1:9" x14ac:dyDescent="0.25">
      <c r="A44" s="23" t="s">
        <v>94</v>
      </c>
      <c r="B44" s="111"/>
      <c r="C44" s="120"/>
      <c r="D44" s="111"/>
      <c r="E44" s="24">
        <v>2.11</v>
      </c>
      <c r="F44" s="24">
        <f t="shared" si="4"/>
        <v>2.11</v>
      </c>
      <c r="G44" s="25" t="s">
        <v>95</v>
      </c>
      <c r="H44" s="4"/>
      <c r="I44" s="10">
        <f t="shared" si="2"/>
        <v>0</v>
      </c>
    </row>
    <row r="45" spans="1:9" x14ac:dyDescent="0.25">
      <c r="A45" s="23" t="s">
        <v>96</v>
      </c>
      <c r="B45" s="111"/>
      <c r="C45" s="120"/>
      <c r="D45" s="111"/>
      <c r="E45" s="24">
        <v>6.14</v>
      </c>
      <c r="F45" s="24">
        <f t="shared" si="4"/>
        <v>6.14</v>
      </c>
      <c r="G45" s="25" t="s">
        <v>97</v>
      </c>
      <c r="H45" s="4"/>
      <c r="I45" s="10">
        <f t="shared" si="2"/>
        <v>0</v>
      </c>
    </row>
    <row r="46" spans="1:9" x14ac:dyDescent="0.25">
      <c r="A46" s="23" t="s">
        <v>98</v>
      </c>
      <c r="B46" s="111"/>
      <c r="C46" s="120"/>
      <c r="D46" s="111"/>
      <c r="E46" s="24">
        <v>0.51</v>
      </c>
      <c r="F46" s="24">
        <f t="shared" si="4"/>
        <v>0.51</v>
      </c>
      <c r="G46" s="25" t="s">
        <v>99</v>
      </c>
      <c r="H46" s="4"/>
      <c r="I46" s="10">
        <f t="shared" si="2"/>
        <v>0</v>
      </c>
    </row>
    <row r="47" spans="1:9" x14ac:dyDescent="0.25">
      <c r="A47" s="38" t="s">
        <v>100</v>
      </c>
      <c r="B47" s="110"/>
      <c r="C47" s="123"/>
      <c r="D47" s="110"/>
      <c r="E47" s="40">
        <v>0.34</v>
      </c>
      <c r="F47" s="40">
        <f t="shared" si="4"/>
        <v>0.34</v>
      </c>
      <c r="G47" s="44" t="s">
        <v>101</v>
      </c>
      <c r="H47" s="3"/>
      <c r="I47" s="11">
        <f t="shared" si="2"/>
        <v>0</v>
      </c>
    </row>
    <row r="48" spans="1:9" s="1" customFormat="1" x14ac:dyDescent="0.25">
      <c r="A48" s="29" t="s">
        <v>102</v>
      </c>
      <c r="B48" s="30"/>
      <c r="C48" s="31" t="s">
        <v>27</v>
      </c>
      <c r="D48" s="30"/>
      <c r="E48" s="32">
        <f>SUM(E36:E47)</f>
        <v>42.14</v>
      </c>
      <c r="F48" s="32">
        <f>SUM(F36:F47)</f>
        <v>42.14</v>
      </c>
      <c r="G48" s="33"/>
      <c r="H48" s="61">
        <f>I48/E48</f>
        <v>0</v>
      </c>
      <c r="I48" s="12">
        <f>SUM(I36:I47)</f>
        <v>0</v>
      </c>
    </row>
    <row r="49" spans="1:9" x14ac:dyDescent="0.25">
      <c r="E49" s="1"/>
      <c r="G49" s="35"/>
      <c r="H49" s="6"/>
      <c r="I49" s="13"/>
    </row>
    <row r="50" spans="1:9" x14ac:dyDescent="0.25">
      <c r="G50" s="35"/>
      <c r="I50" s="13"/>
    </row>
    <row r="51" spans="1:9" ht="75" x14ac:dyDescent="0.25">
      <c r="A51" s="20" t="s">
        <v>103</v>
      </c>
      <c r="B51" s="109" t="s">
        <v>29</v>
      </c>
      <c r="C51" s="96" t="s">
        <v>104</v>
      </c>
      <c r="D51" s="102" t="s">
        <v>29</v>
      </c>
      <c r="E51" s="21">
        <v>18.13</v>
      </c>
      <c r="F51" s="21">
        <v>18.13</v>
      </c>
      <c r="G51" s="22" t="s">
        <v>105</v>
      </c>
      <c r="H51" s="58"/>
      <c r="I51" s="9">
        <f t="shared" si="2"/>
        <v>0</v>
      </c>
    </row>
    <row r="52" spans="1:9" ht="60" x14ac:dyDescent="0.25">
      <c r="A52" s="38" t="s">
        <v>106</v>
      </c>
      <c r="B52" s="110"/>
      <c r="C52" s="99" t="s">
        <v>107</v>
      </c>
      <c r="D52" s="104"/>
      <c r="E52" s="40">
        <v>12.55</v>
      </c>
      <c r="F52" s="40">
        <v>12.32</v>
      </c>
      <c r="G52" s="44" t="s">
        <v>108</v>
      </c>
      <c r="H52" s="3"/>
      <c r="I52" s="11">
        <f t="shared" si="2"/>
        <v>0</v>
      </c>
    </row>
    <row r="53" spans="1:9" s="1" customFormat="1" x14ac:dyDescent="0.25">
      <c r="A53" s="29" t="s">
        <v>109</v>
      </c>
      <c r="B53" s="30"/>
      <c r="C53" s="31" t="s">
        <v>27</v>
      </c>
      <c r="D53" s="30"/>
      <c r="E53" s="32">
        <f>SUM(E51:E52)</f>
        <v>30.68</v>
      </c>
      <c r="F53" s="32">
        <f>SUM(F51:F52)</f>
        <v>30.45</v>
      </c>
      <c r="G53" s="33"/>
      <c r="H53" s="61">
        <f>I53/E53</f>
        <v>0</v>
      </c>
      <c r="I53" s="12">
        <f>SUM(I51:I52)</f>
        <v>0</v>
      </c>
    </row>
    <row r="54" spans="1:9" x14ac:dyDescent="0.25">
      <c r="E54" s="1"/>
      <c r="G54" s="35"/>
      <c r="H54" s="6"/>
      <c r="I54" s="13"/>
    </row>
    <row r="55" spans="1:9" x14ac:dyDescent="0.25">
      <c r="G55" s="35"/>
      <c r="I55" s="13"/>
    </row>
    <row r="56" spans="1:9" ht="75" x14ac:dyDescent="0.25">
      <c r="A56" s="45" t="s">
        <v>110</v>
      </c>
      <c r="B56" s="46" t="s">
        <v>29</v>
      </c>
      <c r="C56" s="101" t="s">
        <v>111</v>
      </c>
      <c r="D56" s="46" t="s">
        <v>29</v>
      </c>
      <c r="E56" s="47">
        <v>24.91</v>
      </c>
      <c r="F56" s="47">
        <v>23.05</v>
      </c>
      <c r="G56" s="48" t="s">
        <v>112</v>
      </c>
      <c r="H56" s="60"/>
      <c r="I56" s="14">
        <f t="shared" si="2"/>
        <v>0</v>
      </c>
    </row>
    <row r="57" spans="1:9" ht="30" x14ac:dyDescent="0.25">
      <c r="A57" s="45" t="s">
        <v>113</v>
      </c>
      <c r="B57" s="46" t="s">
        <v>34</v>
      </c>
      <c r="C57" s="101" t="s">
        <v>114</v>
      </c>
      <c r="D57" s="46"/>
      <c r="E57" s="47">
        <v>1.97</v>
      </c>
      <c r="F57" s="47">
        <v>1.97</v>
      </c>
      <c r="G57" s="48"/>
      <c r="H57" s="60"/>
      <c r="I57" s="14">
        <f t="shared" si="2"/>
        <v>0</v>
      </c>
    </row>
    <row r="58" spans="1:9" s="1" customFormat="1" x14ac:dyDescent="0.25">
      <c r="A58" s="29" t="s">
        <v>115</v>
      </c>
      <c r="B58" s="30"/>
      <c r="C58" s="31" t="s">
        <v>27</v>
      </c>
      <c r="D58" s="30"/>
      <c r="E58" s="32">
        <f>SUM(E56:E57)</f>
        <v>26.88</v>
      </c>
      <c r="F58" s="32">
        <f>SUM(F56:F57)</f>
        <v>25.02</v>
      </c>
      <c r="G58" s="33"/>
      <c r="H58" s="61">
        <f>I58/E58</f>
        <v>0</v>
      </c>
      <c r="I58" s="12">
        <f>SUM(I56:I57)</f>
        <v>0</v>
      </c>
    </row>
    <row r="59" spans="1:9" x14ac:dyDescent="0.25">
      <c r="G59" s="35"/>
      <c r="I59" s="13"/>
    </row>
    <row r="60" spans="1:9" x14ac:dyDescent="0.25">
      <c r="G60" s="35"/>
      <c r="I60" s="13"/>
    </row>
    <row r="61" spans="1:9" ht="15.75" thickBot="1" x14ac:dyDescent="0.3">
      <c r="A61" s="20" t="s">
        <v>116</v>
      </c>
      <c r="B61" s="109" t="s">
        <v>10</v>
      </c>
      <c r="C61" s="119" t="s">
        <v>11</v>
      </c>
      <c r="D61" s="102" t="s">
        <v>12</v>
      </c>
      <c r="E61" s="21">
        <v>13.33</v>
      </c>
      <c r="F61" s="21">
        <f>E61</f>
        <v>13.33</v>
      </c>
      <c r="G61" s="49" t="s">
        <v>117</v>
      </c>
      <c r="H61" s="58"/>
      <c r="I61" s="9">
        <f t="shared" si="2"/>
        <v>0</v>
      </c>
    </row>
    <row r="62" spans="1:9" ht="30.75" thickBot="1" x14ac:dyDescent="0.3">
      <c r="A62" s="23" t="s">
        <v>118</v>
      </c>
      <c r="B62" s="111"/>
      <c r="C62" s="120"/>
      <c r="D62" s="103"/>
      <c r="E62" s="24">
        <v>10.34</v>
      </c>
      <c r="F62" s="24">
        <f t="shared" ref="F62:F66" si="5">E62</f>
        <v>10.34</v>
      </c>
      <c r="G62" s="50" t="s">
        <v>119</v>
      </c>
      <c r="H62" s="58"/>
      <c r="I62" s="10">
        <f t="shared" si="2"/>
        <v>0</v>
      </c>
    </row>
    <row r="63" spans="1:9" ht="15.75" thickBot="1" x14ac:dyDescent="0.3">
      <c r="A63" s="23" t="s">
        <v>120</v>
      </c>
      <c r="B63" s="111"/>
      <c r="C63" s="120"/>
      <c r="D63" s="103"/>
      <c r="E63" s="24">
        <v>7.79</v>
      </c>
      <c r="F63" s="24">
        <f t="shared" si="5"/>
        <v>7.79</v>
      </c>
      <c r="G63" s="50" t="s">
        <v>121</v>
      </c>
      <c r="H63" s="58"/>
      <c r="I63" s="10">
        <f t="shared" si="2"/>
        <v>0</v>
      </c>
    </row>
    <row r="64" spans="1:9" ht="15.75" thickBot="1" x14ac:dyDescent="0.3">
      <c r="A64" s="23" t="s">
        <v>122</v>
      </c>
      <c r="B64" s="111"/>
      <c r="C64" s="120"/>
      <c r="D64" s="103"/>
      <c r="E64" s="24">
        <v>4.5999999999999996</v>
      </c>
      <c r="F64" s="24">
        <f t="shared" si="5"/>
        <v>4.5999999999999996</v>
      </c>
      <c r="G64" s="50" t="s">
        <v>123</v>
      </c>
      <c r="H64" s="58"/>
      <c r="I64" s="10">
        <f t="shared" si="2"/>
        <v>0</v>
      </c>
    </row>
    <row r="65" spans="1:9" ht="15.75" thickBot="1" x14ac:dyDescent="0.3">
      <c r="A65" s="23" t="s">
        <v>124</v>
      </c>
      <c r="B65" s="111"/>
      <c r="C65" s="120"/>
      <c r="D65" s="103"/>
      <c r="E65" s="24">
        <v>18.16</v>
      </c>
      <c r="F65" s="24">
        <f t="shared" si="5"/>
        <v>18.16</v>
      </c>
      <c r="G65" s="50" t="s">
        <v>125</v>
      </c>
      <c r="H65" s="58"/>
      <c r="I65" s="10">
        <f t="shared" si="2"/>
        <v>0</v>
      </c>
    </row>
    <row r="66" spans="1:9" ht="15.75" thickBot="1" x14ac:dyDescent="0.3">
      <c r="A66" s="38" t="s">
        <v>126</v>
      </c>
      <c r="B66" s="110"/>
      <c r="C66" s="120"/>
      <c r="D66" s="103"/>
      <c r="E66" s="40">
        <v>5</v>
      </c>
      <c r="F66" s="40">
        <f t="shared" si="5"/>
        <v>5</v>
      </c>
      <c r="G66" s="44" t="s">
        <v>127</v>
      </c>
      <c r="H66" s="58"/>
      <c r="I66" s="11">
        <f t="shared" si="2"/>
        <v>0</v>
      </c>
    </row>
    <row r="67" spans="1:9" s="1" customFormat="1" ht="15.75" thickBot="1" x14ac:dyDescent="0.3">
      <c r="A67" s="29" t="s">
        <v>128</v>
      </c>
      <c r="B67" s="30"/>
      <c r="C67" s="31" t="s">
        <v>27</v>
      </c>
      <c r="D67" s="30"/>
      <c r="E67" s="32">
        <f>SUM(E61:E66)</f>
        <v>59.22</v>
      </c>
      <c r="F67" s="32">
        <f>SUM(F61:F66)</f>
        <v>59.22</v>
      </c>
      <c r="G67" s="33"/>
      <c r="H67" s="61">
        <f>I67/E67</f>
        <v>0</v>
      </c>
      <c r="I67" s="12">
        <f>SUM(I61:I66)</f>
        <v>0</v>
      </c>
    </row>
    <row r="68" spans="1:9" x14ac:dyDescent="0.25">
      <c r="E68" s="1"/>
      <c r="G68" s="35"/>
      <c r="H68" s="6"/>
      <c r="I68" s="13"/>
    </row>
    <row r="69" spans="1:9" x14ac:dyDescent="0.25">
      <c r="G69" s="35"/>
      <c r="I69" s="13"/>
    </row>
    <row r="70" spans="1:9" ht="15.75" thickBot="1" x14ac:dyDescent="0.3">
      <c r="A70" s="20" t="s">
        <v>129</v>
      </c>
      <c r="B70" s="109" t="s">
        <v>34</v>
      </c>
      <c r="C70" s="119" t="s">
        <v>79</v>
      </c>
      <c r="D70" s="102" t="s">
        <v>34</v>
      </c>
      <c r="E70" s="21">
        <v>0.95</v>
      </c>
      <c r="F70" s="21">
        <f>E70</f>
        <v>0.95</v>
      </c>
      <c r="G70" s="22" t="s">
        <v>130</v>
      </c>
      <c r="H70" s="58"/>
      <c r="I70" s="9">
        <f t="shared" si="2"/>
        <v>0</v>
      </c>
    </row>
    <row r="71" spans="1:9" x14ac:dyDescent="0.25">
      <c r="A71" s="23" t="s">
        <v>131</v>
      </c>
      <c r="B71" s="111"/>
      <c r="C71" s="120"/>
      <c r="D71" s="103"/>
      <c r="E71" s="24">
        <v>0.31</v>
      </c>
      <c r="F71" s="24">
        <f t="shared" ref="F71" si="6">E71</f>
        <v>0.31</v>
      </c>
      <c r="G71" s="50" t="s">
        <v>132</v>
      </c>
      <c r="H71" s="58"/>
      <c r="I71" s="10">
        <f t="shared" si="2"/>
        <v>0</v>
      </c>
    </row>
    <row r="72" spans="1:9" ht="15.75" customHeight="1" thickBot="1" x14ac:dyDescent="0.3">
      <c r="A72" s="38" t="s">
        <v>133</v>
      </c>
      <c r="B72" s="110"/>
      <c r="C72" s="120"/>
      <c r="D72" s="104"/>
      <c r="E72" s="51">
        <v>0.1</v>
      </c>
      <c r="F72" s="24"/>
      <c r="G72" s="44" t="s">
        <v>132</v>
      </c>
      <c r="H72" s="3"/>
      <c r="I72" s="11">
        <f t="shared" si="2"/>
        <v>0</v>
      </c>
    </row>
    <row r="73" spans="1:9" s="1" customFormat="1" x14ac:dyDescent="0.25">
      <c r="A73" s="29" t="s">
        <v>134</v>
      </c>
      <c r="B73" s="30"/>
      <c r="C73" s="31" t="s">
        <v>27</v>
      </c>
      <c r="D73" s="30"/>
      <c r="E73" s="32">
        <f>SUM(E70:E72)</f>
        <v>1.36</v>
      </c>
      <c r="F73" s="52">
        <f>SUM(F70:F72)</f>
        <v>1.26</v>
      </c>
      <c r="G73" s="33"/>
      <c r="H73" s="61">
        <f>I73/E73</f>
        <v>0</v>
      </c>
      <c r="I73" s="12">
        <f>SUM(I70:I72)</f>
        <v>0</v>
      </c>
    </row>
    <row r="74" spans="1:9" x14ac:dyDescent="0.25">
      <c r="E74" s="1"/>
      <c r="G74" s="35"/>
      <c r="H74" s="6"/>
      <c r="I74" s="13"/>
    </row>
    <row r="75" spans="1:9" x14ac:dyDescent="0.25">
      <c r="G75" s="35"/>
      <c r="I75" s="13"/>
    </row>
    <row r="76" spans="1:9" ht="15.75" thickBot="1" x14ac:dyDescent="0.3">
      <c r="A76" s="20" t="s">
        <v>135</v>
      </c>
      <c r="B76" s="109" t="s">
        <v>29</v>
      </c>
      <c r="C76" s="119" t="s">
        <v>136</v>
      </c>
      <c r="D76" s="36"/>
      <c r="E76" s="21">
        <v>2.29</v>
      </c>
      <c r="F76" s="21">
        <f>E76</f>
        <v>2.29</v>
      </c>
      <c r="G76" s="49" t="s">
        <v>137</v>
      </c>
      <c r="H76" s="58"/>
      <c r="I76" s="9">
        <f t="shared" ref="I76:I112" si="7">E76*H76</f>
        <v>0</v>
      </c>
    </row>
    <row r="77" spans="1:9" ht="15.75" thickBot="1" x14ac:dyDescent="0.3">
      <c r="A77" s="23" t="s">
        <v>138</v>
      </c>
      <c r="B77" s="111"/>
      <c r="C77" s="122"/>
      <c r="D77" s="37"/>
      <c r="E77" s="16">
        <v>0.6</v>
      </c>
      <c r="F77" s="24">
        <f t="shared" ref="F77:F78" si="8">E77</f>
        <v>0.6</v>
      </c>
      <c r="G77" s="25" t="s">
        <v>139</v>
      </c>
      <c r="H77" s="58"/>
      <c r="I77" s="10">
        <f t="shared" si="7"/>
        <v>0</v>
      </c>
    </row>
    <row r="78" spans="1:9" ht="15.75" thickBot="1" x14ac:dyDescent="0.3">
      <c r="A78" s="23" t="s">
        <v>140</v>
      </c>
      <c r="B78" s="111"/>
      <c r="C78" s="98" t="s">
        <v>141</v>
      </c>
      <c r="D78" s="110" t="s">
        <v>31</v>
      </c>
      <c r="E78" s="16">
        <v>1</v>
      </c>
      <c r="F78" s="16">
        <f t="shared" si="8"/>
        <v>1</v>
      </c>
      <c r="G78" s="50" t="s">
        <v>132</v>
      </c>
      <c r="H78" s="58"/>
      <c r="I78" s="10">
        <f t="shared" si="7"/>
        <v>0</v>
      </c>
    </row>
    <row r="79" spans="1:9" ht="75.75" thickBot="1" x14ac:dyDescent="0.3">
      <c r="A79" s="38" t="s">
        <v>142</v>
      </c>
      <c r="B79" s="110"/>
      <c r="C79" s="99" t="s">
        <v>143</v>
      </c>
      <c r="D79" s="103"/>
      <c r="E79" s="40">
        <v>4.3099999999999996</v>
      </c>
      <c r="F79" s="24">
        <v>3.82</v>
      </c>
      <c r="G79" s="44" t="s">
        <v>144</v>
      </c>
      <c r="H79" s="58"/>
      <c r="I79" s="11">
        <f t="shared" si="7"/>
        <v>0</v>
      </c>
    </row>
    <row r="80" spans="1:9" s="1" customFormat="1" ht="15.75" thickBot="1" x14ac:dyDescent="0.3">
      <c r="A80" s="29" t="s">
        <v>145</v>
      </c>
      <c r="B80" s="30"/>
      <c r="C80" s="31" t="s">
        <v>27</v>
      </c>
      <c r="D80" s="30"/>
      <c r="E80" s="32">
        <f>SUM(E76:E79)</f>
        <v>8.1999999999999993</v>
      </c>
      <c r="F80" s="52">
        <f>SUM(F76:F79)</f>
        <v>7.71</v>
      </c>
      <c r="G80" s="33"/>
      <c r="H80" s="61">
        <f>I80/E80</f>
        <v>0</v>
      </c>
      <c r="I80" s="12">
        <f>SUM(I76:I79)</f>
        <v>0</v>
      </c>
    </row>
    <row r="81" spans="1:9" x14ac:dyDescent="0.25">
      <c r="E81" s="1"/>
      <c r="G81" s="35"/>
      <c r="H81" s="6"/>
      <c r="I81" s="13"/>
    </row>
    <row r="82" spans="1:9" x14ac:dyDescent="0.25">
      <c r="G82" s="35"/>
      <c r="I82" s="13"/>
    </row>
    <row r="83" spans="1:9" ht="75.75" thickBot="1" x14ac:dyDescent="0.3">
      <c r="A83" s="20" t="s">
        <v>146</v>
      </c>
      <c r="B83" s="109" t="s">
        <v>29</v>
      </c>
      <c r="C83" s="96" t="s">
        <v>147</v>
      </c>
      <c r="D83" s="102" t="s">
        <v>31</v>
      </c>
      <c r="E83" s="21">
        <v>10.67</v>
      </c>
      <c r="F83" s="21">
        <v>10.07</v>
      </c>
      <c r="G83" s="22" t="s">
        <v>148</v>
      </c>
      <c r="H83" s="58"/>
      <c r="I83" s="9">
        <f t="shared" si="7"/>
        <v>0</v>
      </c>
    </row>
    <row r="84" spans="1:9" ht="30" customHeight="1" thickBot="1" x14ac:dyDescent="0.3">
      <c r="A84" s="23" t="s">
        <v>149</v>
      </c>
      <c r="B84" s="111"/>
      <c r="C84" s="98" t="s">
        <v>150</v>
      </c>
      <c r="D84" s="103"/>
      <c r="E84" s="24">
        <v>10.17</v>
      </c>
      <c r="F84" s="24">
        <v>9.08</v>
      </c>
      <c r="G84" s="50" t="s">
        <v>151</v>
      </c>
      <c r="H84" s="58"/>
      <c r="I84" s="10">
        <f t="shared" si="7"/>
        <v>0</v>
      </c>
    </row>
    <row r="85" spans="1:9" ht="75.75" thickBot="1" x14ac:dyDescent="0.3">
      <c r="A85" s="23" t="s">
        <v>152</v>
      </c>
      <c r="B85" s="111"/>
      <c r="C85" s="98" t="s">
        <v>153</v>
      </c>
      <c r="D85" s="126"/>
      <c r="E85" s="24">
        <v>1.49</v>
      </c>
      <c r="F85" s="24">
        <v>1.49</v>
      </c>
      <c r="G85" s="43" t="s">
        <v>154</v>
      </c>
      <c r="H85" s="58"/>
      <c r="I85" s="10">
        <f t="shared" si="7"/>
        <v>0</v>
      </c>
    </row>
    <row r="86" spans="1:9" ht="30.75" thickBot="1" x14ac:dyDescent="0.3">
      <c r="A86" s="38" t="s">
        <v>155</v>
      </c>
      <c r="B86" s="39" t="s">
        <v>34</v>
      </c>
      <c r="C86" s="99" t="s">
        <v>156</v>
      </c>
      <c r="D86" s="39"/>
      <c r="E86" s="40">
        <v>2.88</v>
      </c>
      <c r="F86" s="40">
        <v>2.88</v>
      </c>
      <c r="G86" s="44" t="s">
        <v>157</v>
      </c>
      <c r="H86" s="58"/>
      <c r="I86" s="11">
        <f t="shared" si="7"/>
        <v>0</v>
      </c>
    </row>
    <row r="87" spans="1:9" s="1" customFormat="1" ht="15.75" thickBot="1" x14ac:dyDescent="0.3">
      <c r="A87" s="29" t="s">
        <v>158</v>
      </c>
      <c r="B87" s="30"/>
      <c r="C87" s="31" t="s">
        <v>27</v>
      </c>
      <c r="D87" s="30"/>
      <c r="E87" s="32">
        <f>SUM(E83:E86)</f>
        <v>25.209999999999997</v>
      </c>
      <c r="F87" s="32">
        <f>SUM(F83:F86)</f>
        <v>23.519999999999996</v>
      </c>
      <c r="G87" s="33"/>
      <c r="H87" s="61">
        <f>I87/E87</f>
        <v>0</v>
      </c>
      <c r="I87" s="12">
        <f>SUM(I83:I86)</f>
        <v>0</v>
      </c>
    </row>
    <row r="88" spans="1:9" x14ac:dyDescent="0.25">
      <c r="E88" s="1"/>
      <c r="G88" s="35"/>
      <c r="H88" s="6"/>
      <c r="I88" s="13"/>
    </row>
    <row r="89" spans="1:9" x14ac:dyDescent="0.25">
      <c r="G89" s="35"/>
      <c r="I89" s="13"/>
    </row>
    <row r="90" spans="1:9" ht="15.75" thickBot="1" x14ac:dyDescent="0.3">
      <c r="A90" s="20" t="s">
        <v>159</v>
      </c>
      <c r="B90" s="109" t="s">
        <v>29</v>
      </c>
      <c r="C90" s="121" t="s">
        <v>160</v>
      </c>
      <c r="D90" s="46" t="s">
        <v>161</v>
      </c>
      <c r="E90" s="21">
        <v>2.31</v>
      </c>
      <c r="F90" s="21">
        <v>2.31</v>
      </c>
      <c r="G90" s="22" t="s">
        <v>162</v>
      </c>
      <c r="H90" s="58"/>
      <c r="I90" s="9">
        <f t="shared" si="7"/>
        <v>0</v>
      </c>
    </row>
    <row r="91" spans="1:9" ht="15.75" thickBot="1" x14ac:dyDescent="0.3">
      <c r="A91" s="23" t="s">
        <v>163</v>
      </c>
      <c r="B91" s="111"/>
      <c r="C91" s="120"/>
      <c r="D91" s="64"/>
      <c r="E91" s="24">
        <v>1.76</v>
      </c>
      <c r="F91" s="24">
        <v>1.76</v>
      </c>
      <c r="G91" s="50" t="s">
        <v>164</v>
      </c>
      <c r="H91" s="58"/>
      <c r="I91" s="10">
        <f t="shared" si="7"/>
        <v>0</v>
      </c>
    </row>
    <row r="92" spans="1:9" ht="31.5" customHeight="1" thickBot="1" x14ac:dyDescent="0.3">
      <c r="A92" s="23" t="s">
        <v>165</v>
      </c>
      <c r="B92" s="111"/>
      <c r="C92" s="122"/>
      <c r="D92" s="64" t="s">
        <v>31</v>
      </c>
      <c r="E92" s="24">
        <v>4.03</v>
      </c>
      <c r="F92" s="24">
        <v>3.92</v>
      </c>
      <c r="G92" s="50" t="s">
        <v>166</v>
      </c>
      <c r="H92" s="58"/>
      <c r="I92" s="10">
        <f t="shared" si="7"/>
        <v>0</v>
      </c>
    </row>
    <row r="93" spans="1:9" ht="75.75" customHeight="1" thickBot="1" x14ac:dyDescent="0.3">
      <c r="A93" s="38" t="s">
        <v>167</v>
      </c>
      <c r="B93" s="110"/>
      <c r="C93" s="99" t="s">
        <v>168</v>
      </c>
      <c r="D93" s="64"/>
      <c r="E93" s="40">
        <v>18.53</v>
      </c>
      <c r="F93" s="40">
        <v>18.149999999999999</v>
      </c>
      <c r="G93" s="44" t="s">
        <v>169</v>
      </c>
      <c r="H93" s="58"/>
      <c r="I93" s="11">
        <f t="shared" si="7"/>
        <v>0</v>
      </c>
    </row>
    <row r="94" spans="1:9" s="1" customFormat="1" ht="15.75" thickBot="1" x14ac:dyDescent="0.3">
      <c r="A94" s="29" t="s">
        <v>170</v>
      </c>
      <c r="B94" s="30"/>
      <c r="C94" s="31" t="s">
        <v>27</v>
      </c>
      <c r="D94" s="30"/>
      <c r="E94" s="32">
        <f>SUM(E90:E93)</f>
        <v>26.630000000000003</v>
      </c>
      <c r="F94" s="32">
        <f>SUM(F90:F93)</f>
        <v>26.14</v>
      </c>
      <c r="G94" s="33"/>
      <c r="H94" s="61">
        <f>I94/E94</f>
        <v>0</v>
      </c>
      <c r="I94" s="12">
        <f>SUM(I90:I93)</f>
        <v>0</v>
      </c>
    </row>
    <row r="95" spans="1:9" x14ac:dyDescent="0.25">
      <c r="E95" s="1"/>
      <c r="G95" s="35"/>
      <c r="H95" s="6"/>
      <c r="I95" s="13"/>
    </row>
    <row r="96" spans="1:9" x14ac:dyDescent="0.25">
      <c r="G96" s="35"/>
      <c r="I96" s="13"/>
    </row>
    <row r="97" spans="1:9" ht="75.75" thickBot="1" x14ac:dyDescent="0.3">
      <c r="A97" s="45" t="s">
        <v>171</v>
      </c>
      <c r="B97" s="46" t="s">
        <v>29</v>
      </c>
      <c r="C97" s="101" t="s">
        <v>172</v>
      </c>
      <c r="D97" s="46" t="s">
        <v>29</v>
      </c>
      <c r="E97" s="53">
        <v>18.239999999999998</v>
      </c>
      <c r="F97" s="47">
        <v>16.850000000000001</v>
      </c>
      <c r="G97" s="48" t="s">
        <v>173</v>
      </c>
      <c r="H97" s="60"/>
      <c r="I97" s="14">
        <f t="shared" si="7"/>
        <v>0</v>
      </c>
    </row>
    <row r="98" spans="1:9" s="1" customFormat="1" x14ac:dyDescent="0.25">
      <c r="A98" s="29" t="s">
        <v>174</v>
      </c>
      <c r="B98" s="30"/>
      <c r="C98" s="31" t="s">
        <v>27</v>
      </c>
      <c r="D98" s="30"/>
      <c r="E98" s="32">
        <f>SUM(E97)</f>
        <v>18.239999999999998</v>
      </c>
      <c r="F98" s="32">
        <f>SUM(F97)</f>
        <v>16.850000000000001</v>
      </c>
      <c r="G98" s="33"/>
      <c r="H98" s="61">
        <f>I98/E98</f>
        <v>0</v>
      </c>
      <c r="I98" s="12">
        <f>SUM(I97)</f>
        <v>0</v>
      </c>
    </row>
    <row r="99" spans="1:9" x14ac:dyDescent="0.25">
      <c r="G99" s="35"/>
      <c r="I99" s="13"/>
    </row>
    <row r="100" spans="1:9" x14ac:dyDescent="0.25">
      <c r="A100" s="45" t="s">
        <v>175</v>
      </c>
      <c r="B100" s="46" t="s">
        <v>10</v>
      </c>
      <c r="C100" s="101" t="s">
        <v>11</v>
      </c>
      <c r="D100" s="46" t="s">
        <v>12</v>
      </c>
      <c r="E100" s="47">
        <v>21.52</v>
      </c>
      <c r="F100" s="47">
        <f>E100</f>
        <v>21.52</v>
      </c>
      <c r="G100" s="54" t="s">
        <v>176</v>
      </c>
      <c r="H100" s="60"/>
      <c r="I100" s="14">
        <f t="shared" si="7"/>
        <v>0</v>
      </c>
    </row>
    <row r="101" spans="1:9" s="1" customFormat="1" x14ac:dyDescent="0.25">
      <c r="A101" s="29" t="s">
        <v>177</v>
      </c>
      <c r="B101" s="30"/>
      <c r="C101" s="31" t="s">
        <v>27</v>
      </c>
      <c r="D101" s="30"/>
      <c r="E101" s="32">
        <f>SUM(E100)</f>
        <v>21.52</v>
      </c>
      <c r="F101" s="32">
        <f>SUM(F100)</f>
        <v>21.52</v>
      </c>
      <c r="G101" s="33"/>
      <c r="H101" s="61">
        <f>I101/E101</f>
        <v>0</v>
      </c>
      <c r="I101" s="12">
        <f>SUM(I100)</f>
        <v>0</v>
      </c>
    </row>
    <row r="102" spans="1:9" x14ac:dyDescent="0.25">
      <c r="G102" s="35"/>
      <c r="I102" s="13"/>
    </row>
    <row r="103" spans="1:9" ht="15.75" thickBot="1" x14ac:dyDescent="0.3">
      <c r="A103" s="66" t="s">
        <v>178</v>
      </c>
      <c r="B103" s="124" t="s">
        <v>10</v>
      </c>
      <c r="C103" s="125" t="s">
        <v>11</v>
      </c>
      <c r="D103" s="124" t="s">
        <v>12</v>
      </c>
      <c r="E103" s="68">
        <v>1.55</v>
      </c>
      <c r="F103" s="68">
        <f t="shared" ref="F103:F107" si="9">E103</f>
        <v>1.55</v>
      </c>
      <c r="G103" s="69" t="s">
        <v>179</v>
      </c>
      <c r="H103" s="70"/>
      <c r="I103" s="71">
        <f t="shared" si="7"/>
        <v>0</v>
      </c>
    </row>
    <row r="104" spans="1:9" ht="15.75" thickBot="1" x14ac:dyDescent="0.3">
      <c r="A104" s="72" t="s">
        <v>180</v>
      </c>
      <c r="B104" s="103"/>
      <c r="C104" s="120"/>
      <c r="D104" s="103"/>
      <c r="E104" s="24">
        <v>6.17</v>
      </c>
      <c r="F104" s="24">
        <f t="shared" si="9"/>
        <v>6.17</v>
      </c>
      <c r="G104" s="50" t="s">
        <v>181</v>
      </c>
      <c r="H104" s="70"/>
      <c r="I104" s="73">
        <f t="shared" si="7"/>
        <v>0</v>
      </c>
    </row>
    <row r="105" spans="1:9" ht="15.75" thickBot="1" x14ac:dyDescent="0.3">
      <c r="A105" s="72" t="s">
        <v>182</v>
      </c>
      <c r="B105" s="103"/>
      <c r="C105" s="120"/>
      <c r="D105" s="103"/>
      <c r="E105" s="24">
        <v>3.27</v>
      </c>
      <c r="F105" s="24">
        <f t="shared" si="9"/>
        <v>3.27</v>
      </c>
      <c r="G105" s="50" t="s">
        <v>183</v>
      </c>
      <c r="H105" s="70"/>
      <c r="I105" s="73">
        <f t="shared" si="7"/>
        <v>0</v>
      </c>
    </row>
    <row r="106" spans="1:9" ht="15.75" thickBot="1" x14ac:dyDescent="0.3">
      <c r="A106" s="72" t="s">
        <v>184</v>
      </c>
      <c r="B106" s="103"/>
      <c r="C106" s="120"/>
      <c r="D106" s="103"/>
      <c r="E106" s="24">
        <v>7.64</v>
      </c>
      <c r="F106" s="24">
        <f t="shared" si="9"/>
        <v>7.64</v>
      </c>
      <c r="G106" s="50" t="s">
        <v>185</v>
      </c>
      <c r="H106" s="70"/>
      <c r="I106" s="73">
        <f t="shared" si="7"/>
        <v>0</v>
      </c>
    </row>
    <row r="107" spans="1:9" ht="30.75" thickBot="1" x14ac:dyDescent="0.3">
      <c r="A107" s="87" t="s">
        <v>186</v>
      </c>
      <c r="B107" s="104"/>
      <c r="C107" s="123"/>
      <c r="D107" s="104"/>
      <c r="E107" s="40">
        <v>12.28</v>
      </c>
      <c r="F107" s="40">
        <f t="shared" si="9"/>
        <v>12.28</v>
      </c>
      <c r="G107" s="44" t="s">
        <v>187</v>
      </c>
      <c r="H107" s="70"/>
      <c r="I107" s="88">
        <f t="shared" si="7"/>
        <v>0</v>
      </c>
    </row>
    <row r="108" spans="1:9" s="1" customFormat="1" ht="15.75" thickBot="1" x14ac:dyDescent="0.3">
      <c r="A108" s="89" t="s">
        <v>188</v>
      </c>
      <c r="B108" s="90"/>
      <c r="C108" s="91" t="s">
        <v>27</v>
      </c>
      <c r="D108" s="90"/>
      <c r="E108" s="92">
        <f>SUM(E103:E107)</f>
        <v>30.909999999999997</v>
      </c>
      <c r="F108" s="92">
        <f>SUM(F103:F107)</f>
        <v>30.909999999999997</v>
      </c>
      <c r="G108" s="93"/>
      <c r="H108" s="94">
        <f>I108/E108</f>
        <v>0</v>
      </c>
      <c r="I108" s="95">
        <f>SUM(I103:I107)</f>
        <v>0</v>
      </c>
    </row>
    <row r="109" spans="1:9" x14ac:dyDescent="0.25">
      <c r="E109" s="1"/>
      <c r="G109" s="35"/>
      <c r="H109" s="6"/>
      <c r="I109" s="13"/>
    </row>
    <row r="110" spans="1:9" ht="15.75" thickBot="1" x14ac:dyDescent="0.3">
      <c r="G110" s="35"/>
      <c r="I110" s="13"/>
    </row>
    <row r="111" spans="1:9" ht="15.75" thickBot="1" x14ac:dyDescent="0.3">
      <c r="A111" s="20" t="s">
        <v>189</v>
      </c>
      <c r="B111" s="36" t="s">
        <v>10</v>
      </c>
      <c r="C111" s="101" t="s">
        <v>11</v>
      </c>
      <c r="D111" s="46" t="s">
        <v>12</v>
      </c>
      <c r="E111" s="21">
        <v>13.13</v>
      </c>
      <c r="F111" s="24">
        <f>E111</f>
        <v>13.13</v>
      </c>
      <c r="G111" s="49" t="s">
        <v>190</v>
      </c>
      <c r="H111" s="58"/>
      <c r="I111" s="9">
        <f t="shared" si="7"/>
        <v>0</v>
      </c>
    </row>
    <row r="112" spans="1:9" ht="15.75" thickBot="1" x14ac:dyDescent="0.3">
      <c r="A112" s="23" t="s">
        <v>191</v>
      </c>
      <c r="B112" s="37"/>
      <c r="C112" s="128"/>
      <c r="D112" s="64"/>
      <c r="E112" s="24">
        <v>10.87</v>
      </c>
      <c r="F112" s="24">
        <f t="shared" ref="F112" si="10">E112</f>
        <v>10.87</v>
      </c>
      <c r="G112" s="50" t="s">
        <v>192</v>
      </c>
      <c r="H112" s="58"/>
      <c r="I112" s="10">
        <f t="shared" si="7"/>
        <v>0</v>
      </c>
    </row>
    <row r="113" spans="1:9" ht="15.75" thickBot="1" x14ac:dyDescent="0.3">
      <c r="A113" s="23" t="s">
        <v>193</v>
      </c>
      <c r="B113" s="37"/>
      <c r="C113" s="128"/>
      <c r="D113" s="64"/>
      <c r="E113" s="24">
        <v>3.18</v>
      </c>
      <c r="F113" s="24">
        <v>3.18</v>
      </c>
      <c r="G113" s="50" t="s">
        <v>195</v>
      </c>
      <c r="H113" s="58"/>
      <c r="I113" s="10">
        <f>E113*H113</f>
        <v>0</v>
      </c>
    </row>
    <row r="114" spans="1:9" ht="15.75" thickBot="1" x14ac:dyDescent="0.3">
      <c r="A114" s="23" t="s">
        <v>194</v>
      </c>
      <c r="B114" s="37"/>
      <c r="C114" s="128"/>
      <c r="D114" s="64"/>
      <c r="E114" s="24">
        <v>0.36</v>
      </c>
      <c r="F114" s="24">
        <v>0.36</v>
      </c>
      <c r="G114" s="50" t="s">
        <v>197</v>
      </c>
      <c r="H114" s="58"/>
      <c r="I114" s="10">
        <f>E114*H114</f>
        <v>0</v>
      </c>
    </row>
    <row r="115" spans="1:9" ht="60.75" thickBot="1" x14ac:dyDescent="0.3">
      <c r="A115" s="23" t="s">
        <v>196</v>
      </c>
      <c r="B115" s="37"/>
      <c r="C115" s="128"/>
      <c r="D115" s="64"/>
      <c r="E115" s="40">
        <v>2.92</v>
      </c>
      <c r="F115" s="24">
        <v>2.82</v>
      </c>
      <c r="G115" s="44" t="s">
        <v>198</v>
      </c>
      <c r="H115" s="58"/>
      <c r="I115" s="10">
        <f>E115*H115</f>
        <v>0</v>
      </c>
    </row>
    <row r="116" spans="1:9" s="1" customFormat="1" ht="15.75" thickBot="1" x14ac:dyDescent="0.3">
      <c r="A116" s="29" t="s">
        <v>199</v>
      </c>
      <c r="B116" s="30"/>
      <c r="C116" s="55" t="s">
        <v>27</v>
      </c>
      <c r="D116" s="30"/>
      <c r="E116" s="32">
        <f>SUM(E111:E115)</f>
        <v>30.46</v>
      </c>
      <c r="F116" s="56">
        <f>SUM(F111:F115)</f>
        <v>30.36</v>
      </c>
      <c r="G116" s="33"/>
      <c r="H116" s="62">
        <f>I116/E116</f>
        <v>0</v>
      </c>
      <c r="I116" s="63">
        <f>SUM(I111:I115)</f>
        <v>0</v>
      </c>
    </row>
    <row r="117" spans="1:9" x14ac:dyDescent="0.25">
      <c r="G117" s="35"/>
      <c r="I117" s="13"/>
    </row>
    <row r="118" spans="1:9" x14ac:dyDescent="0.25">
      <c r="B118" s="118"/>
      <c r="G118" s="57"/>
      <c r="I118" s="13"/>
    </row>
    <row r="119" spans="1:9" x14ac:dyDescent="0.25">
      <c r="B119" s="118"/>
      <c r="G119" s="57"/>
      <c r="I119" s="13"/>
    </row>
    <row r="120" spans="1:9" x14ac:dyDescent="0.25">
      <c r="B120" s="118"/>
      <c r="G120" s="35"/>
      <c r="I120" s="13"/>
    </row>
    <row r="121" spans="1:9" x14ac:dyDescent="0.25">
      <c r="I121" s="13"/>
    </row>
    <row r="122" spans="1:9" x14ac:dyDescent="0.25">
      <c r="I122" s="13"/>
    </row>
    <row r="124" spans="1:9" x14ac:dyDescent="0.25">
      <c r="G124" s="35"/>
    </row>
    <row r="125" spans="1:9" x14ac:dyDescent="0.25">
      <c r="G125" s="35"/>
    </row>
    <row r="126" spans="1:9" x14ac:dyDescent="0.25">
      <c r="G126" s="35"/>
    </row>
    <row r="127" spans="1:9" x14ac:dyDescent="0.25">
      <c r="G127" s="35"/>
    </row>
    <row r="128" spans="1:9" x14ac:dyDescent="0.25">
      <c r="G128" s="35"/>
    </row>
    <row r="129" spans="7:7" x14ac:dyDescent="0.25">
      <c r="G129" s="35"/>
    </row>
    <row r="130" spans="7:7" x14ac:dyDescent="0.25">
      <c r="G130" s="35"/>
    </row>
    <row r="131" spans="7:7" x14ac:dyDescent="0.25">
      <c r="G131" s="35"/>
    </row>
    <row r="132" spans="7:7" x14ac:dyDescent="0.25">
      <c r="G132" s="35"/>
    </row>
    <row r="133" spans="7:7" x14ac:dyDescent="0.25">
      <c r="G133" s="35"/>
    </row>
    <row r="134" spans="7:7" x14ac:dyDescent="0.25">
      <c r="G134" s="35"/>
    </row>
    <row r="135" spans="7:7" x14ac:dyDescent="0.25">
      <c r="G135" s="35"/>
    </row>
    <row r="136" spans="7:7" x14ac:dyDescent="0.25">
      <c r="G136" s="35"/>
    </row>
    <row r="137" spans="7:7" x14ac:dyDescent="0.25">
      <c r="G137" s="35"/>
    </row>
    <row r="138" spans="7:7" x14ac:dyDescent="0.25">
      <c r="G138" s="35"/>
    </row>
    <row r="139" spans="7:7" x14ac:dyDescent="0.25">
      <c r="G139" s="35"/>
    </row>
    <row r="140" spans="7:7" x14ac:dyDescent="0.25">
      <c r="G140" s="35"/>
    </row>
    <row r="141" spans="7:7" x14ac:dyDescent="0.25">
      <c r="G141" s="35"/>
    </row>
    <row r="142" spans="7:7" x14ac:dyDescent="0.25">
      <c r="G142" s="35"/>
    </row>
    <row r="143" spans="7:7" x14ac:dyDescent="0.25">
      <c r="G143" s="35"/>
    </row>
    <row r="144" spans="7:7" x14ac:dyDescent="0.25">
      <c r="G144" s="35"/>
    </row>
    <row r="145" spans="7:7" x14ac:dyDescent="0.25">
      <c r="G145" s="35"/>
    </row>
    <row r="146" spans="7:7" x14ac:dyDescent="0.25">
      <c r="G146" s="35"/>
    </row>
    <row r="147" spans="7:7" x14ac:dyDescent="0.25">
      <c r="G147" s="35"/>
    </row>
    <row r="148" spans="7:7" x14ac:dyDescent="0.25">
      <c r="G148" s="35"/>
    </row>
    <row r="149" spans="7:7" x14ac:dyDescent="0.25">
      <c r="G149" s="35"/>
    </row>
    <row r="150" spans="7:7" x14ac:dyDescent="0.25">
      <c r="G150" s="35"/>
    </row>
    <row r="151" spans="7:7" x14ac:dyDescent="0.25">
      <c r="G151" s="35"/>
    </row>
    <row r="152" spans="7:7" x14ac:dyDescent="0.25">
      <c r="G152" s="35"/>
    </row>
    <row r="153" spans="7:7" x14ac:dyDescent="0.25">
      <c r="G153" s="35"/>
    </row>
    <row r="154" spans="7:7" x14ac:dyDescent="0.25">
      <c r="G154" s="35"/>
    </row>
    <row r="155" spans="7:7" x14ac:dyDescent="0.25">
      <c r="G155" s="35"/>
    </row>
  </sheetData>
  <sheetProtection algorithmName="SHA-512" hashValue="JSVkrkTdXLr5AZbcbAHetCD4oMcysXIITMTLy/j9FRq+EQ2r+CElhZnDSY56CUygpphqIOt120vi8vf444Eu/w==" saltValue="4emRM+eSH4RLY+N5O6nmDQ==" spinCount="100000" sheet="1" objects="1" scenarios="1"/>
  <mergeCells count="38">
    <mergeCell ref="D103:D107"/>
    <mergeCell ref="D15:D19"/>
    <mergeCell ref="D78:D79"/>
    <mergeCell ref="D36:D47"/>
    <mergeCell ref="D61:D66"/>
    <mergeCell ref="D30:D31"/>
    <mergeCell ref="D83:D85"/>
    <mergeCell ref="D51:D52"/>
    <mergeCell ref="D70:D72"/>
    <mergeCell ref="B118:B120"/>
    <mergeCell ref="C61:C66"/>
    <mergeCell ref="C70:C72"/>
    <mergeCell ref="C90:C92"/>
    <mergeCell ref="B70:B72"/>
    <mergeCell ref="B76:B79"/>
    <mergeCell ref="B83:B85"/>
    <mergeCell ref="B90:B93"/>
    <mergeCell ref="C76:C77"/>
    <mergeCell ref="B103:B107"/>
    <mergeCell ref="C103:C107"/>
    <mergeCell ref="B51:B52"/>
    <mergeCell ref="B61:B66"/>
    <mergeCell ref="C2:C8"/>
    <mergeCell ref="C15:C18"/>
    <mergeCell ref="B2:B8"/>
    <mergeCell ref="B14:B20"/>
    <mergeCell ref="C30:C31"/>
    <mergeCell ref="B25:B26"/>
    <mergeCell ref="B27:B29"/>
    <mergeCell ref="C36:C37"/>
    <mergeCell ref="C38:C47"/>
    <mergeCell ref="B30:B31"/>
    <mergeCell ref="B36:B47"/>
    <mergeCell ref="D2:D8"/>
    <mergeCell ref="D25:D26"/>
    <mergeCell ref="D27:D29"/>
    <mergeCell ref="C25:C26"/>
    <mergeCell ref="C27:C2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Nicolai Smed Kjær. NISKJ</dc:creator>
  <cp:keywords/>
  <dc:description/>
  <cp:lastModifiedBy>Nicolai Smed Kjær. NISKJ</cp:lastModifiedBy>
  <cp:revision/>
  <dcterms:created xsi:type="dcterms:W3CDTF">2015-06-05T18:19:34Z</dcterms:created>
  <dcterms:modified xsi:type="dcterms:W3CDTF">2026-05-21T08:08:27Z</dcterms:modified>
  <cp:category/>
  <cp:contentStatus/>
</cp:coreProperties>
</file>